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14" windowHeight="14897" activeTab="0"/>
  </bookViews>
  <sheets>
    <sheet name="实施方案计划报备表（定）" sheetId="1" r:id="rId1"/>
  </sheets>
  <definedNames>
    <definedName name="字段本级分配.N.19.2">#REF!</definedName>
    <definedName name="字段部门单位.C.48">#REF!</definedName>
    <definedName name="字段对账.C.8">#REF!</definedName>
    <definedName name="字段功能科目_.C.100">#REF!</definedName>
    <definedName name="字段归口处室_.C.100">#REF!</definedName>
    <definedName name="字段归口科室.C.50">#REF!</definedName>
    <definedName name="字段金额.N.20.2">#REF!</definedName>
    <definedName name="字段经费渠道.C.50">#REF!</definedName>
    <definedName name="字段经济科目_.C.100">#REF!</definedName>
    <definedName name="字段科目.C.100">#REF!</definedName>
    <definedName name="字段来源类型_.C.100">#REF!</definedName>
    <definedName name="字段录入.C.8">#REF!</definedName>
    <definedName name="字段票号.C.30">#REF!</definedName>
    <definedName name="字段日期.D.8">#REF!</definedName>
    <definedName name="字段审核.C.12">#REF!</definedName>
    <definedName name="字段审批文件.C.30">#REF!</definedName>
    <definedName name="字段审批文件_.C.200">#REF!</definedName>
    <definedName name="字段文件日期.D.8">#REF!</definedName>
    <definedName name="字段用途.C.200">#REF!</definedName>
    <definedName name="字段用途.C.60">#REF!</definedName>
    <definedName name="字段预算单位_.C.100">#REF!</definedName>
    <definedName name="字段预算科目.C.7">#REF!</definedName>
    <definedName name="字段支出结构_.C.100">#REF!</definedName>
    <definedName name="字段支出类型_.C.100">#REF!</definedName>
    <definedName name="字段支付方式_.C.100">#REF!</definedName>
    <definedName name="字段支付类型.C.20">#REF!</definedName>
    <definedName name="字段资金性质.C.50">#REF!</definedName>
    <definedName name="字段资金性质_.C.100">#REF!</definedName>
    <definedName name="_xlnm.Print_Titles" localSheetId="0">'实施方案计划报备表（定）'!$2:$5</definedName>
    <definedName name="_xlnm._FilterDatabase" localSheetId="0" hidden="1">'实施方案计划报备表（定）'!$A$5:$P$92</definedName>
  </definedNames>
  <calcPr fullCalcOnLoad="1"/>
</workbook>
</file>

<file path=xl/sharedStrings.xml><?xml version="1.0" encoding="utf-8"?>
<sst xmlns="http://schemas.openxmlformats.org/spreadsheetml/2006/main" count="611" uniqueCount="314">
  <si>
    <t>附件：</t>
  </si>
  <si>
    <t>浮山县2021年统筹整合财政资金安排建设项目表</t>
  </si>
  <si>
    <t>填表单位：中共浮山县委农村工作领导组办公室</t>
  </si>
  <si>
    <t>单位：万元</t>
  </si>
  <si>
    <t>序号</t>
  </si>
  <si>
    <t>项目编号</t>
  </si>
  <si>
    <t>项目名称</t>
  </si>
  <si>
    <t>项目性质</t>
  </si>
  <si>
    <t>责任单位</t>
  </si>
  <si>
    <t>实施地点</t>
  </si>
  <si>
    <t>建设任务</t>
  </si>
  <si>
    <t>资金规模</t>
  </si>
  <si>
    <t>2021年度投资计划</t>
  </si>
  <si>
    <t>筹资方式</t>
  </si>
  <si>
    <t>补助标准</t>
  </si>
  <si>
    <t>进度计划</t>
  </si>
  <si>
    <t>绩效目标</t>
  </si>
  <si>
    <t>备注</t>
  </si>
  <si>
    <t>小计</t>
  </si>
  <si>
    <t>整合财政资金</t>
  </si>
  <si>
    <t>其他筹措资金</t>
  </si>
  <si>
    <t>总计</t>
  </si>
  <si>
    <t>一、扶贫发展项目</t>
  </si>
  <si>
    <t>（一）教育扶贫项目</t>
  </si>
  <si>
    <t>雨露计划教育扶贫项目</t>
  </si>
  <si>
    <t>续建</t>
  </si>
  <si>
    <t>乡村振兴局</t>
  </si>
  <si>
    <t>中职、高职贫困生</t>
  </si>
  <si>
    <t>对符合条件的贫困中职、高职等在校期间每人每年补助生活费3000元等。</t>
  </si>
  <si>
    <t>县级</t>
  </si>
  <si>
    <t>3000元/人</t>
  </si>
  <si>
    <t>2021年7月完成</t>
  </si>
  <si>
    <t>对在校期间进行生活补助，减少贫困经济负担。</t>
  </si>
  <si>
    <t>（二）能力提升项目</t>
  </si>
  <si>
    <t>省级</t>
  </si>
  <si>
    <t>贫困村致富带头人培训</t>
  </si>
  <si>
    <t>新建</t>
  </si>
  <si>
    <t>全县范围内</t>
  </si>
  <si>
    <t>为建档立卡贫困村产业发展，村集体增收培养带头人。</t>
  </si>
  <si>
    <t>市级</t>
  </si>
  <si>
    <t>3月开工11月完成</t>
  </si>
  <si>
    <t>为建档立卡贫困村产业发展，集体增收培养带头人。</t>
  </si>
  <si>
    <t>（三）特色产业补助项目</t>
  </si>
  <si>
    <t>1.养殖产业补助</t>
  </si>
  <si>
    <t>唐阁河村高床养羊项目</t>
  </si>
  <si>
    <t>北王镇人民政府</t>
  </si>
  <si>
    <t>唐阁河村</t>
  </si>
  <si>
    <t xml:space="preserve">  羊舍（包含羊床、羊槽等）、原料库、草料房等。  </t>
  </si>
  <si>
    <t>2020年开工2021年11月底完成</t>
  </si>
  <si>
    <t>增加村集体经济收入，带动脱贫户增收</t>
  </si>
  <si>
    <t>天坛镇赵家垣村蛋鸡场建设项目</t>
  </si>
  <si>
    <t>天坛镇人民政府</t>
  </si>
  <si>
    <t>天坛镇赵家垣村</t>
  </si>
  <si>
    <t>建设鸡舍，原料库、蛋库，修建道路、场地平整硬化,配套电力设备，刮粪机，喂料机，鸡笼，上料机。</t>
  </si>
  <si>
    <t>2.种植产业补助项目</t>
  </si>
  <si>
    <t>东张乡九九桃王种植示范推广项目</t>
  </si>
  <si>
    <t>东张乡人民政府</t>
  </si>
  <si>
    <t>尧村</t>
  </si>
  <si>
    <t xml:space="preserve">  栽植“九九桃王”1800亩。</t>
  </si>
  <si>
    <t>槐埝乡苹果种植示范推广项目</t>
  </si>
  <si>
    <t>槐埝乡燕村股份制经济合作社</t>
  </si>
  <si>
    <t>槐埝乡
燕  村
砚凹掌村</t>
  </si>
  <si>
    <t xml:space="preserve">  种植苹果547.55亩,主要用于苗木采购及栽植、薄膜、肥料采购、除草剂采购、苗木管理等项目。</t>
  </si>
  <si>
    <t>米家垣乡苹果种植示范推广项目</t>
  </si>
  <si>
    <t>浮山县治亮苹果种植专业合作社</t>
  </si>
  <si>
    <t>米家垣村
滑家河
赵城村</t>
  </si>
  <si>
    <t xml:space="preserve">  种植苹果504.38亩，苗木采购及栽植，薄膜、料、农药等</t>
  </si>
  <si>
    <t>响水河镇段村梨树基地</t>
  </si>
  <si>
    <t>响水河段村股份经济合作社</t>
  </si>
  <si>
    <t xml:space="preserve">响水河镇 </t>
  </si>
  <si>
    <t xml:space="preserve"> 栽植“玉露香”梨树600亩。</t>
  </si>
  <si>
    <t>响水河镇范家坡村梨树基地</t>
  </si>
  <si>
    <t>响水河镇范家坡村股份制经济合作社</t>
  </si>
  <si>
    <t xml:space="preserve">  梨树种植105亩</t>
  </si>
  <si>
    <t>响水河镇上东村梨树基地</t>
  </si>
  <si>
    <t>响水河镇上东村股份制经济合作社</t>
  </si>
  <si>
    <t xml:space="preserve">   梨树种植共150亩</t>
  </si>
  <si>
    <t>响水河镇敦曹村梨树基地</t>
  </si>
  <si>
    <t>响水河镇敦曹村股份经济合作社</t>
  </si>
  <si>
    <t xml:space="preserve">   梨树种植共100亩</t>
  </si>
  <si>
    <t>米家垣乡陈家圪塔村“玉露香”梨树示范项目</t>
  </si>
  <si>
    <t>浮山县治家种植业合作社</t>
  </si>
  <si>
    <t>米家垣乡陈家圪塔</t>
  </si>
  <si>
    <t xml:space="preserve">  栽植170亩“玉露香”梨树</t>
  </si>
  <si>
    <t>酸枣沟村“玉露香”梨园建设项目</t>
  </si>
  <si>
    <t>东张乡酸枣沟村股份制经济合作社</t>
  </si>
  <si>
    <t>东张乡酸枣沟</t>
  </si>
  <si>
    <t xml:space="preserve">  种植“玉露香”梨500亩</t>
  </si>
  <si>
    <t>响水河镇敦昌辣椒加工二期项目</t>
  </si>
  <si>
    <t>响水河镇人民政府</t>
  </si>
  <si>
    <t>响水河镇敦曹</t>
  </si>
  <si>
    <t>建设保鲜库、购买切把机，配套电力设施</t>
  </si>
  <si>
    <t>响水河镇敦盛食品加工二期项目</t>
  </si>
  <si>
    <t>建设厂房、购买洗瓶机，货车等。</t>
  </si>
  <si>
    <t>2020年开工2021年4月实施</t>
  </si>
  <si>
    <t>天坛镇河底村苹果种植示范推广项目</t>
  </si>
  <si>
    <t>天坛镇河底</t>
  </si>
  <si>
    <t xml:space="preserve">  种植苹果200亩</t>
  </si>
  <si>
    <t>张庄乡苹果种植示范推广项目</t>
  </si>
  <si>
    <t>张庄镇人民政府</t>
  </si>
  <si>
    <t>梁村、王家山村、古县村、小郭村、葛村、张庄村、岭上村、宋家庄村、石家凹村</t>
  </si>
  <si>
    <t xml:space="preserve">  该项目苹果种植1182亩</t>
  </si>
  <si>
    <t>2021年3月开工2021年11月底完成</t>
  </si>
  <si>
    <t>响水河镇苹果种植示范推广项目</t>
  </si>
  <si>
    <t>岗上村
仁彰村</t>
  </si>
  <si>
    <t xml:space="preserve">  种植苹果1018.7亩</t>
  </si>
  <si>
    <t>东张乡东张村桃树水利灌溉建设项目</t>
  </si>
  <si>
    <t>东张村</t>
  </si>
  <si>
    <t>建设水塔，主管道及管件，滴灌管，增压泵，泵房，电力配套设施</t>
  </si>
  <si>
    <t>省市级</t>
  </si>
  <si>
    <t>东张乡西张村桃树水利灌溉建设项目</t>
  </si>
  <si>
    <t>西张村</t>
  </si>
  <si>
    <t>东张乡辛壁村南上东自然村桃树水利灌溉建设项目</t>
  </si>
  <si>
    <t>辛壁村</t>
  </si>
  <si>
    <t>东张乡李村桃树水利灌溉建设项目</t>
  </si>
  <si>
    <t>李村</t>
  </si>
  <si>
    <t>槐埝高效农业示范园区建设项目</t>
  </si>
  <si>
    <t>槐埝乡人民政府</t>
  </si>
  <si>
    <t>槐埝乡吕寨村</t>
  </si>
  <si>
    <t>新安装滴灌水肥一体化设施1832.13亩。在吕寨村建设钢架结构辣椒厂房、通风换气系统、联排烘干房、色选机、辣椒粉碎研磨机</t>
  </si>
  <si>
    <t>张庄镇乡地垄连翘栽植项目</t>
  </si>
  <si>
    <t>陈家圪塔 村</t>
  </si>
  <si>
    <t>用于购买3年生连翘苗10万株，涉及耕地2400亩。</t>
  </si>
  <si>
    <t>2021年4月开工2021年11月完成</t>
  </si>
  <si>
    <t>产果期后可带动脱贫户增收，种植期内，可吸收脱贫劳动力参与连翘栽植，</t>
  </si>
  <si>
    <t>北王镇北张村红薯种植推广和储存项目</t>
  </si>
  <si>
    <t>北张村</t>
  </si>
  <si>
    <t>新建冷藏库、管理房，建设储水罐，购置水肥一体机，铺设主管道、铺设滴灌网</t>
  </si>
  <si>
    <t>槐埝乡燕村土豆种植项目</t>
  </si>
  <si>
    <t>燕村</t>
  </si>
  <si>
    <t>推广栽植脱毒土豆76.6亩</t>
  </si>
  <si>
    <t>整合</t>
  </si>
  <si>
    <t>2021年4月开工2021年5月完成</t>
  </si>
  <si>
    <t>带动脱贫户增收</t>
  </si>
  <si>
    <t>槐埝乡陕曲村土豆种植项目</t>
  </si>
  <si>
    <t>陕曲村</t>
  </si>
  <si>
    <t>推广栽植脱毒土豆28.5亩</t>
  </si>
  <si>
    <t>2021年4月开工2021年6月完成</t>
  </si>
  <si>
    <t>南安村土豆种植项目</t>
  </si>
  <si>
    <t>南安村</t>
  </si>
  <si>
    <t>推广栽植脱毒土豆70亩</t>
  </si>
  <si>
    <t>2021年4月开工2021年7月完成</t>
  </si>
  <si>
    <t>响水河镇中角村智慧果园建设项目</t>
  </si>
  <si>
    <t>安子里村</t>
  </si>
  <si>
    <t>建设水肥一体化系统园区环境监测系统(气象监测站，管式墒情监测站,全景监测系统,智能虫情测报灯,物联网太阳能杀虫灯,农残检测仪,农产品质量安全追溯系统,标签打印机,果园物联网平台)</t>
  </si>
  <si>
    <t>2021年6月开工2021年11月完成</t>
  </si>
  <si>
    <t>3、其他产业扶持发展项目</t>
  </si>
  <si>
    <t>北王镇安子村苹果分拣包装车间项目</t>
  </si>
  <si>
    <t>建设苹果分拣包装车间及管理房</t>
  </si>
  <si>
    <t>2020年开工2021年11月完成</t>
  </si>
  <si>
    <t>北王镇农田基础设施建设项目</t>
  </si>
  <si>
    <t>史壁村等村</t>
  </si>
  <si>
    <t>铺设高标准滴灌系统325亩，并建设4座蓄水池。配置滴灌系统6套，包括首部枢纽，抽水系统、过滤系统、供水系统、施肥系统、控制系统等</t>
  </si>
  <si>
    <t>北王乡农业机械示范推广项目</t>
  </si>
  <si>
    <t>桥北、堡子上等村</t>
  </si>
  <si>
    <t>购置海轮王四行精准播种机；购置自走式玉米三行摘穗收获机；玉米晾干机，打捆机等</t>
  </si>
  <si>
    <t>2021年3月开工2021年11月完成</t>
  </si>
  <si>
    <t>北王镇高村玉米烘干贮存项目</t>
  </si>
  <si>
    <t>高村</t>
  </si>
  <si>
    <t>建设一座玉米烘干塔，粮囤，仓库、厂房及玉米晾晒场，购置玉米脱粒机和筛选机</t>
  </si>
  <si>
    <t>响水河镇梁家河村红薯粉条加工项目</t>
  </si>
  <si>
    <t>梁家河</t>
  </si>
  <si>
    <t>建设封闭晾晒场、封口机；粉碎、上料、清洗机；裁割机；蒸汽锅、冷库</t>
  </si>
  <si>
    <t>中角村秸秆综合利用项目一期（饲草加工）</t>
  </si>
  <si>
    <t>中角</t>
  </si>
  <si>
    <t>建设仓储厂房；储存库房；秸秆粉碎打捆机；小麦秸秆打捆机；玉米联合收割机；打包机；农用三轮；地面硬化等。</t>
  </si>
  <si>
    <t>响水河镇东陈村小杂粮加工项目</t>
  </si>
  <si>
    <t>东陈村</t>
  </si>
  <si>
    <t>建设内容如下：小杂粮加工厂房；小杂粮库房、机械设备；硬化地面及附属设施</t>
  </si>
  <si>
    <t>天坛镇邢庄村乡村振兴道路产业提升项目（辛沁线-高庄）</t>
  </si>
  <si>
    <t>改建</t>
  </si>
  <si>
    <t>交通运输局</t>
  </si>
  <si>
    <t>邢庄等村</t>
  </si>
  <si>
    <t>修建自然村道路3.37公里，路宽3.5米，路厚0.1米。</t>
  </si>
  <si>
    <t>2020年年4月中旬进行招投标，5月开工，2021年10月底全部完工</t>
  </si>
  <si>
    <t>带动周边劳动力，解决百姓出行难问题。</t>
  </si>
  <si>
    <t>张庄镇圪塔村乡村振兴道路提升项目（南张-圪塔）</t>
  </si>
  <si>
    <t>圪塔等村</t>
  </si>
  <si>
    <t>修建柏油公路0.85公里</t>
  </si>
  <si>
    <t>2021年4月中旬进行招投标，5月开工，10月底全部完工</t>
  </si>
  <si>
    <t>带动周边劳动力，解决百姓出行难问题，涉及贫困村为：史壁村</t>
  </si>
  <si>
    <t>张庄镇陈家圪塔村乡村振兴道路产业提升项目（古北线-陈家圪塔）</t>
  </si>
  <si>
    <t>陈家圪塔等村</t>
  </si>
  <si>
    <t>修建从浮古线至张庄镇陈家圪塔村全长2.125公里</t>
  </si>
  <si>
    <t>带动周边劳动力，解决百姓出行难问题，涉及贫困村为：冯村</t>
  </si>
  <si>
    <t>槐埝乡燕村乡村振兴道路产业提升项目（燕村-砚凹掌）</t>
  </si>
  <si>
    <t>燕村等村</t>
  </si>
  <si>
    <t>修建柏油公路3.52公里。</t>
  </si>
  <si>
    <t>带动周边劳动力，解决百姓出行难问题，涉及贫困村为：陈庄村、徐村、堡南村</t>
  </si>
  <si>
    <t>北王镇郑子河乡村振兴道路产业提升项目（崔后线-郑子河）</t>
  </si>
  <si>
    <t>郑子河等村</t>
  </si>
  <si>
    <t>修建水泥路面5.3公里。</t>
  </si>
  <si>
    <t>带动周边劳动力，解决百姓出行难问题，涉及贫困村为：乔家垣村、秀村、北石村</t>
  </si>
  <si>
    <t>北王镇李家场村乡村振兴道路产业提升项目（李村河-南湾）</t>
  </si>
  <si>
    <t>李家场等村</t>
  </si>
  <si>
    <t>道路起至为李村河自然村至南湾自然村，道路为柏油路，全长3.065公里。</t>
  </si>
  <si>
    <t>带动周边劳动力，解决百姓出行难问题，涉及贫困村为：酸枣沟村</t>
  </si>
  <si>
    <t>寨圪塔乡范村乡村振兴道路产业提升项目（辛沁线-猪场）</t>
  </si>
  <si>
    <t>范村等村</t>
  </si>
  <si>
    <t>铺设933县道通往达康源公司万头猪场场区道路1.35公里。</t>
  </si>
  <si>
    <t>带动周边劳动力，解决百姓出行难问题，涉及贫困村为：米家垣村</t>
  </si>
  <si>
    <t>易地搬迁后续消防安全有保障配套项目</t>
  </si>
  <si>
    <t>各乡镇</t>
  </si>
  <si>
    <t>建设40个微型消防站，为929户易地搬迁贫困户配套安装灭火器，灭火毯，烟雾报警器等</t>
  </si>
  <si>
    <t>2021年5月开工2021年7月完工</t>
  </si>
  <si>
    <t>解决40个易地搬迁点小型消防站建设和929户2800搬迁人口农村消防安全</t>
  </si>
  <si>
    <t>小额贷款贴息项目</t>
  </si>
  <si>
    <t>各金融机构</t>
  </si>
  <si>
    <t>预计共发放扶贫贷款约2000户，基准利率4.75%，按季度发放小额贷款贴息。</t>
  </si>
  <si>
    <t>按季度</t>
  </si>
  <si>
    <t>按季度发放</t>
  </si>
  <si>
    <t>预计共发放扶贫贷款1840户，带动贫困户创业积极性</t>
  </si>
  <si>
    <t>二、基础设施项目</t>
  </si>
  <si>
    <t>1.农村饮水安全项目</t>
  </si>
  <si>
    <t>东关集中供水工程</t>
  </si>
  <si>
    <t>水利局</t>
  </si>
  <si>
    <t>东关</t>
  </si>
  <si>
    <t>浅井1眼，井房1座，50m3蓄水池1座，水泵1套，DN50泵管110m，DN50钢管2111m，75PE管19732m，63PE管205m，入户3户。</t>
  </si>
  <si>
    <t>2020年开工2021年11月底完工</t>
  </si>
  <si>
    <t>解决人口的饮水问题</t>
  </si>
  <si>
    <t>秦家圪塔集中供水工程</t>
  </si>
  <si>
    <t>秦家圪塔</t>
  </si>
  <si>
    <t>100m3水塔1座，63PE管7840m，32PE管26050m.</t>
  </si>
  <si>
    <t>小卫坡集中供水工程</t>
  </si>
  <si>
    <t>小卫</t>
  </si>
  <si>
    <t>100m3水塔1座，DN100钢管364m,63PE管5369m，32PE管6211m,入户162户。</t>
  </si>
  <si>
    <t>绿化庄集中供水工程</t>
  </si>
  <si>
    <r>
      <t>縁</t>
    </r>
    <r>
      <rPr>
        <b/>
        <sz val="10"/>
        <rFont val="仿宋_GB2312"/>
        <family val="3"/>
      </rPr>
      <t>化庄</t>
    </r>
  </si>
  <si>
    <t>DN80钢管660m,32PE管1766m。</t>
  </si>
  <si>
    <t>上东集中供水工程</t>
  </si>
  <si>
    <t>上东</t>
  </si>
  <si>
    <t>30m3蓄水池1座，调控房4座，75PE管11396m，63PE管6981m，50PE管3413m。</t>
  </si>
  <si>
    <t>范家坡集中供水工程</t>
  </si>
  <si>
    <t>范家坡</t>
  </si>
  <si>
    <t>100m3蓄水池1座，调控房1座，75PE管1741m，63PE管2400m，50PE管6800m，32PE管5759m</t>
  </si>
  <si>
    <t>三十亩圪塔集中供水工程</t>
  </si>
  <si>
    <t xml:space="preserve">三十亩圪塔 </t>
  </si>
  <si>
    <t>50m3蓄水池1座，50PE管3750m，32PE管3192m</t>
  </si>
  <si>
    <t>槐埝集中供水工程</t>
  </si>
  <si>
    <t>槐埝村</t>
  </si>
  <si>
    <t>50m3蓄水池，30m3蓄水池2座，维修大口井1眼，管理房1座，维修600m3蓄水池1座，新建调控房1座，110PE管1000m，50PE管3159m，32PE管4500m。</t>
  </si>
  <si>
    <t>杨村河集
中供水工程</t>
  </si>
  <si>
    <t>杨村河</t>
  </si>
  <si>
    <t>200m3蓄水池，DN50钢管400m，110PE管1365m，75PE管600m，63PE管1000m，32PE管17800m。</t>
  </si>
  <si>
    <t>浮山县天坛镇等7乡镇2017年底农村安全饮水工程二期项目</t>
  </si>
  <si>
    <t>原县水利局</t>
  </si>
  <si>
    <t>该项目在天坛镇、响水河镇、原北韩乡、寨圪塔乡、原张庄乡、原北王乡实施农村安全饮水工程，使用2017年财政统筹整合资金实施，当年一期完工后，支付工程款70%，2021年3月该工程二期工程完成审计结算，需要工程款153.5万元。</t>
  </si>
  <si>
    <t>2021年4月开工2021年7月完工</t>
  </si>
  <si>
    <t>解决了7个乡镇27个村的安全饮水问题。</t>
  </si>
  <si>
    <t>2. 贫困户居住环境提升项目</t>
  </si>
  <si>
    <t>北王村“六乱”整治重点村提升项目</t>
  </si>
  <si>
    <t>北王村</t>
  </si>
  <si>
    <t>统一北王街道商铺牌匾；
建设文化墙；建设红色文化展板； 填充绿化树坑，绿化商业街主街道两侧空地，商业街正街所有树干涂白</t>
  </si>
  <si>
    <t>2021年5月开工2021年8月完工</t>
  </si>
  <si>
    <t>改善了居民的生活环境，还能加强北王商贸街的经济发展需要，满足人们的精神文明建设</t>
  </si>
  <si>
    <t>桥北村“六乱”整治重点村提升项目</t>
  </si>
  <si>
    <t>桥北村</t>
  </si>
  <si>
    <t>清理垃圾、柴堆、粪堆、建筑垃圾及残垣断壁、绿化、建设示范街、主要街道、路口配置路灯60个，打造花园、精美庭院、配置照壁美化灯、树木涂白、配置桥北村塘坝防护网
建设村规民约牌</t>
  </si>
  <si>
    <t>提升我村的文明卫生工作环境，改善全村322户780口人的生活环境，推动全村开展美丽庭院评比活动，</t>
  </si>
  <si>
    <t>堡子上村“六乱”整治重点村提升项目</t>
  </si>
  <si>
    <t>堡子上村</t>
  </si>
  <si>
    <t>拆除闲置危房、有碍观瞻残垣断壁、打造美丽乡村红色记忆文化点，沿途安置红色文化教育标识物、美化、绿化村内两条主街道，打造示范巷，投资
主要街道、巷道环境卫生整治，安装太阳能路灯30个、主要街道乡土、人文文化装饰
、垃圾桶15个</t>
  </si>
  <si>
    <t>通过实施该项目工程，可以大大提升我村的文明卫生环境，使全村185户494口人，其中脱贫户93户330人提升乡风文明。</t>
  </si>
  <si>
    <t>天坛镇东关村六乱整治重点村提升项目</t>
  </si>
  <si>
    <t>东关村</t>
  </si>
  <si>
    <t>主要用于建设硬化步行道、亮化路灯30个、绿植绿化、景观树，文化墙</t>
  </si>
  <si>
    <t>项目建成后可方便群众出行、休闲娱乐和健身等，同时可以利用文化墙宣传村内村规民约与文化建设等，更好地为群众服务。</t>
  </si>
  <si>
    <t>张庄镇张庄村“六乱”整治重点村提升项目</t>
  </si>
  <si>
    <t>张庄村</t>
  </si>
  <si>
    <t>修建7米宽柏油马路0.35千米；新建下水道；新建垃圾池；村道两旁道路绿化、村级组织活动场所绿化，文化墙，修缮卫生所。</t>
  </si>
  <si>
    <t>进一步改善人居环境面貌，提升人民群众生活质量和幸福指数。</t>
  </si>
  <si>
    <t>张庄镇佐村“六乱”整治重点村提升项目</t>
  </si>
  <si>
    <t>佐村</t>
  </si>
  <si>
    <t>村内道路两旁硬化，贾氏祠堂门前道路拓宽；修建砖墙，弟子规文化墙。</t>
  </si>
  <si>
    <t>响水河镇仁彰村"六乱"整治重点村提升项目</t>
  </si>
  <si>
    <t>响水河仁彰村</t>
  </si>
  <si>
    <t>主要建设油路路面硬化长1220米，道路两边水渠长1500米</t>
  </si>
  <si>
    <t>响水河镇段村"六乱"整治重点村提升项目</t>
  </si>
  <si>
    <t>响水河段村</t>
  </si>
  <si>
    <t>主要建设内容油路路面硬化长800米，道路下水道1000米、道路旁石护坡200米，道路旁绿化。</t>
  </si>
  <si>
    <t>东张乡李村六乱“整治重点村提升项目”</t>
  </si>
  <si>
    <t>李村村委会</t>
  </si>
  <si>
    <t>路面改造路面加宽中面你长度为1600米，两侧分别加宽1米，铺设混凝土道路长50米，宽5米。排水工程、路灯工程、党史文化长廊等</t>
  </si>
  <si>
    <t>东张乡东张村“六乱”整治重点村提升项目</t>
  </si>
  <si>
    <r>
      <t>1.街巷硬化12000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 xml:space="preserve"> 2.路灯50个 3.街道美化3000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 xml:space="preserve"> 4.清洁通化500m。</t>
    </r>
  </si>
  <si>
    <t>槐埝乡槐埝村南垣自然村“六乱”整治重点村提升项目</t>
  </si>
  <si>
    <t>槐埝乡槐埝村</t>
  </si>
  <si>
    <t>南垣村</t>
  </si>
  <si>
    <t xml:space="preserve">    对槐埝村南垣自然村村内道路进行硬化，更新吃水管道、增设下水管道等人居环境提升建设工程。  </t>
  </si>
  <si>
    <t>浮山县槐埝乡灵中村“六乱”整治重点村提升项目</t>
  </si>
  <si>
    <t>灵中村</t>
  </si>
  <si>
    <t xml:space="preserve">   新建1公里柏油路、1公里排水渠、更换1公里人畜吃水主管道。
</t>
  </si>
  <si>
    <t>解决130余户居民出行问题和人畜吃水问题，改善村容村貌和交通安全问题</t>
  </si>
  <si>
    <t>天坛镇北关村六乱整治重点村提升项目</t>
  </si>
  <si>
    <t>天坛镇北关村</t>
  </si>
  <si>
    <t>主要用于建设硬化巷道2000平方米，亮化路灯30个，景观树1000棵，文化墙125平方米。</t>
  </si>
  <si>
    <t>响水河镇辛庄村六乱整治重点村提升项目</t>
  </si>
  <si>
    <t>辛庄村</t>
  </si>
  <si>
    <t>村内主街道硬化及挖建下水道项目；巷道硬化项目；辛庄村绿化；亮化项目；公厕修缮</t>
  </si>
  <si>
    <t>3.其他基础设施项目</t>
  </si>
  <si>
    <t>危房改造项目</t>
  </si>
  <si>
    <t>浮山县住房建设和交通运输局</t>
  </si>
  <si>
    <t>为20户脱贫户解决住房问题，每户1.4万元，共计28万元。</t>
  </si>
  <si>
    <t>为20户脱贫户解决住房问题</t>
  </si>
  <si>
    <t>4.其他基础设施项目</t>
  </si>
  <si>
    <t>防反贫致贫专项基金</t>
  </si>
  <si>
    <t>根据浮山县脱贫攻坚领导小组关于印发《建立防反贫致贫长效机制的实施意见》（浮脱贫攻坚组（2020）18号），建立专项基金账户，需要安排资金30万元。</t>
  </si>
  <si>
    <t>解决全县所有三类户的三保障问题</t>
  </si>
  <si>
    <t>三、整合项目预备费</t>
  </si>
  <si>
    <t>项目管理费</t>
  </si>
  <si>
    <t xml:space="preserve">其他 </t>
  </si>
  <si>
    <t>乡村振兴局财政局审计局</t>
  </si>
  <si>
    <t>年底完成</t>
  </si>
  <si>
    <t>光伏、易地搬迁及各类扶贫项目的评审、验收、审计等。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</si>
</sst>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仿宋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22"/>
      <name val="方正小标宋简体"/>
      <family val="4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name val="仿宋"/>
      <family val="3"/>
    </font>
    <font>
      <b/>
      <sz val="9"/>
      <name val="宋体"/>
      <family val="0"/>
    </font>
    <font>
      <b/>
      <sz val="9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8"/>
      <name val="宋体"/>
      <family val="0"/>
    </font>
    <font>
      <b/>
      <sz val="8"/>
      <name val="仿宋"/>
      <family val="3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7" borderId="0" applyNumberFormat="0" applyBorder="0" applyAlignment="0" applyProtection="0"/>
    <xf numFmtId="0" fontId="28" fillId="0" borderId="4" applyNumberFormat="0" applyFill="0" applyAlignment="0" applyProtection="0"/>
    <xf numFmtId="0" fontId="25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36" fillId="8" borderId="6" applyNumberFormat="0" applyAlignment="0" applyProtection="0"/>
    <xf numFmtId="0" fontId="22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9" borderId="0" applyNumberFormat="0" applyBorder="0" applyAlignment="0" applyProtection="0"/>
    <xf numFmtId="0" fontId="24" fillId="11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>
      <alignment vertical="center"/>
      <protection/>
    </xf>
    <xf numFmtId="0" fontId="22" fillId="3" borderId="0" applyNumberFormat="0" applyBorder="0" applyAlignment="0" applyProtection="0"/>
    <xf numFmtId="0" fontId="25" fillId="13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2" fillId="9" borderId="0" applyNumberFormat="0" applyBorder="0" applyAlignment="0" applyProtection="0"/>
    <xf numFmtId="0" fontId="25" fillId="16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left" vertical="center" wrapText="1"/>
    </xf>
    <xf numFmtId="176" fontId="14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 shrinkToFit="1"/>
    </xf>
    <xf numFmtId="176" fontId="14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 shrinkToFit="1"/>
    </xf>
    <xf numFmtId="176" fontId="41" fillId="0" borderId="9" xfId="66" applyNumberFormat="1" applyFont="1" applyFill="1" applyBorder="1" applyAlignment="1">
      <alignment horizontal="center" vertical="center" wrapText="1"/>
      <protection/>
    </xf>
    <xf numFmtId="57" fontId="12" fillId="0" borderId="9" xfId="0" applyNumberFormat="1" applyFont="1" applyFill="1" applyBorder="1" applyAlignment="1">
      <alignment horizontal="center" vertical="center" wrapText="1"/>
    </xf>
    <xf numFmtId="57" fontId="12" fillId="0" borderId="9" xfId="0" applyNumberFormat="1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/>
    </xf>
    <xf numFmtId="57" fontId="1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 2 2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3 4 2 2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10 2 4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85" zoomScaleNormal="85" zoomScaleSheetLayoutView="115" workbookViewId="0" topLeftCell="A1">
      <pane ySplit="6" topLeftCell="A7" activePane="bottomLeft" state="frozen"/>
      <selection pane="bottomLeft" activeCell="C9" sqref="C9"/>
    </sheetView>
  </sheetViews>
  <sheetFormatPr defaultColWidth="8.875" defaultRowHeight="14.25"/>
  <cols>
    <col min="1" max="1" width="5.00390625" style="4" customWidth="1"/>
    <col min="2" max="2" width="8.875" style="4" customWidth="1"/>
    <col min="3" max="3" width="13.00390625" style="4" customWidth="1"/>
    <col min="4" max="4" width="5.125" style="4" customWidth="1"/>
    <col min="5" max="5" width="10.375" style="4" customWidth="1"/>
    <col min="6" max="6" width="9.875" style="5" customWidth="1"/>
    <col min="7" max="7" width="24.375" style="6" customWidth="1"/>
    <col min="8" max="10" width="8.875" style="7" customWidth="1"/>
    <col min="11" max="11" width="6.875" style="7" customWidth="1"/>
    <col min="12" max="12" width="4.50390625" style="7" customWidth="1"/>
    <col min="13" max="13" width="5.50390625" style="7" customWidth="1"/>
    <col min="14" max="14" width="10.375" style="7" customWidth="1"/>
    <col min="15" max="15" width="18.625" style="8" customWidth="1"/>
    <col min="16" max="16" width="3.625" style="9" customWidth="1"/>
    <col min="17" max="17" width="9.125" style="0" bestFit="1" customWidth="1"/>
    <col min="18" max="18" width="14.00390625" style="0" bestFit="1" customWidth="1"/>
    <col min="19" max="19" width="9.125" style="0" bestFit="1" customWidth="1"/>
  </cols>
  <sheetData>
    <row r="1" spans="1:16" ht="27.75" customHeight="1">
      <c r="A1" s="10" t="s">
        <v>0</v>
      </c>
      <c r="B1" s="10"/>
      <c r="C1" s="10"/>
      <c r="D1" s="11"/>
      <c r="E1" s="11"/>
      <c r="F1" s="12"/>
      <c r="G1" s="13"/>
      <c r="H1" s="14"/>
      <c r="I1" s="14"/>
      <c r="J1" s="14"/>
      <c r="K1" s="14"/>
      <c r="L1" s="33"/>
      <c r="M1" s="14"/>
      <c r="N1" s="14"/>
      <c r="O1" s="34"/>
      <c r="P1" s="14"/>
    </row>
    <row r="2" spans="1:16" ht="37.5" customHeight="1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6"/>
      <c r="P2" s="15"/>
    </row>
    <row r="3" spans="1:16" ht="24.75" customHeight="1">
      <c r="A3" s="17" t="s">
        <v>2</v>
      </c>
      <c r="B3" s="17"/>
      <c r="C3" s="18"/>
      <c r="D3" s="18"/>
      <c r="E3" s="18"/>
      <c r="F3" s="19"/>
      <c r="G3" s="20"/>
      <c r="H3" s="21"/>
      <c r="I3" s="21"/>
      <c r="J3" s="21"/>
      <c r="K3" s="21"/>
      <c r="L3" s="21"/>
      <c r="M3" s="21"/>
      <c r="N3" s="21"/>
      <c r="O3" s="35" t="s">
        <v>3</v>
      </c>
      <c r="P3" s="36"/>
    </row>
    <row r="4" spans="1:17" s="1" customFormat="1" ht="15.75" customHeight="1">
      <c r="A4" s="22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3" t="s">
        <v>11</v>
      </c>
      <c r="I4" s="23" t="s">
        <v>12</v>
      </c>
      <c r="J4" s="23"/>
      <c r="K4" s="23"/>
      <c r="L4" s="23" t="s">
        <v>13</v>
      </c>
      <c r="M4" s="23" t="s">
        <v>14</v>
      </c>
      <c r="N4" s="23" t="s">
        <v>15</v>
      </c>
      <c r="O4" s="37" t="s">
        <v>16</v>
      </c>
      <c r="P4" s="23" t="s">
        <v>17</v>
      </c>
      <c r="Q4" s="46"/>
    </row>
    <row r="5" spans="1:17" s="1" customFormat="1" ht="30.75" customHeight="1">
      <c r="A5" s="22"/>
      <c r="B5" s="22"/>
      <c r="C5" s="22"/>
      <c r="D5" s="22"/>
      <c r="E5" s="22"/>
      <c r="F5" s="22"/>
      <c r="G5" s="22"/>
      <c r="H5" s="23"/>
      <c r="I5" s="38" t="s">
        <v>18</v>
      </c>
      <c r="J5" s="23" t="s">
        <v>19</v>
      </c>
      <c r="K5" s="23" t="s">
        <v>20</v>
      </c>
      <c r="L5" s="23"/>
      <c r="M5" s="23"/>
      <c r="N5" s="23"/>
      <c r="O5" s="37"/>
      <c r="P5" s="23"/>
      <c r="Q5" s="46"/>
    </row>
    <row r="6" spans="1:18" s="2" customFormat="1" ht="19.5" customHeight="1">
      <c r="A6" s="24" t="s">
        <v>21</v>
      </c>
      <c r="B6" s="24"/>
      <c r="C6" s="24"/>
      <c r="D6" s="24"/>
      <c r="E6" s="24"/>
      <c r="F6" s="25"/>
      <c r="G6" s="26"/>
      <c r="H6" s="27">
        <f aca="true" t="shared" si="0" ref="H6:K6">H92</f>
        <v>7611.9980000000005</v>
      </c>
      <c r="I6" s="27">
        <f t="shared" si="0"/>
        <v>7611.9980000000005</v>
      </c>
      <c r="J6" s="27">
        <f t="shared" si="0"/>
        <v>6123.999999999999</v>
      </c>
      <c r="K6" s="27">
        <f t="shared" si="0"/>
        <v>1487.998</v>
      </c>
      <c r="L6" s="38"/>
      <c r="M6" s="38"/>
      <c r="N6" s="24"/>
      <c r="O6" s="39"/>
      <c r="P6" s="24"/>
      <c r="Q6" s="47"/>
      <c r="R6" s="48"/>
    </row>
    <row r="7" spans="1:18" s="2" customFormat="1" ht="19.5" customHeight="1">
      <c r="A7" s="23" t="s">
        <v>22</v>
      </c>
      <c r="B7" s="23"/>
      <c r="C7" s="23"/>
      <c r="D7" s="28"/>
      <c r="E7" s="22"/>
      <c r="F7" s="22"/>
      <c r="G7" s="29"/>
      <c r="H7" s="30">
        <f>H8+H10+H12</f>
        <v>5588.512000000001</v>
      </c>
      <c r="I7" s="30">
        <f>I8+I10+I12</f>
        <v>5588.512000000001</v>
      </c>
      <c r="J7" s="30">
        <f>J8+J10+J12</f>
        <v>5092.289999999999</v>
      </c>
      <c r="K7" s="30">
        <f>K8+K10+K12</f>
        <v>496.222</v>
      </c>
      <c r="L7" s="40"/>
      <c r="M7" s="40"/>
      <c r="N7" s="23"/>
      <c r="O7" s="31"/>
      <c r="P7" s="23"/>
      <c r="Q7" s="49"/>
      <c r="R7"/>
    </row>
    <row r="8" spans="1:17" ht="19.5" customHeight="1">
      <c r="A8" s="23" t="s">
        <v>23</v>
      </c>
      <c r="B8" s="23"/>
      <c r="C8" s="23"/>
      <c r="D8" s="23"/>
      <c r="E8" s="22"/>
      <c r="F8" s="22"/>
      <c r="G8" s="29"/>
      <c r="H8" s="30">
        <f aca="true" t="shared" si="1" ref="H8:J8">SUM(H9:H9)</f>
        <v>151</v>
      </c>
      <c r="I8" s="30">
        <f t="shared" si="1"/>
        <v>151</v>
      </c>
      <c r="J8" s="30">
        <f t="shared" si="1"/>
        <v>151</v>
      </c>
      <c r="K8" s="30">
        <f>K9</f>
        <v>0</v>
      </c>
      <c r="L8" s="32"/>
      <c r="M8" s="40"/>
      <c r="N8" s="23"/>
      <c r="O8" s="31"/>
      <c r="P8" s="23"/>
      <c r="Q8" s="49"/>
    </row>
    <row r="9" spans="1:17" ht="54.75" customHeight="1">
      <c r="A9" s="22">
        <v>1</v>
      </c>
      <c r="B9" s="22"/>
      <c r="C9" s="22" t="s">
        <v>24</v>
      </c>
      <c r="D9" s="22" t="s">
        <v>25</v>
      </c>
      <c r="E9" s="22" t="s">
        <v>26</v>
      </c>
      <c r="F9" s="22" t="s">
        <v>27</v>
      </c>
      <c r="G9" s="29" t="s">
        <v>28</v>
      </c>
      <c r="H9" s="30">
        <v>151</v>
      </c>
      <c r="I9" s="30">
        <v>151</v>
      </c>
      <c r="J9" s="41">
        <v>151</v>
      </c>
      <c r="K9" s="30"/>
      <c r="L9" s="32" t="s">
        <v>29</v>
      </c>
      <c r="M9" s="40" t="s">
        <v>30</v>
      </c>
      <c r="N9" s="42" t="s">
        <v>31</v>
      </c>
      <c r="O9" s="43" t="s">
        <v>32</v>
      </c>
      <c r="P9" s="23"/>
      <c r="Q9" s="49"/>
    </row>
    <row r="10" spans="1:18" ht="19.5" customHeight="1">
      <c r="A10" s="23" t="s">
        <v>33</v>
      </c>
      <c r="B10" s="23"/>
      <c r="C10" s="23"/>
      <c r="D10" s="23"/>
      <c r="E10" s="22"/>
      <c r="F10" s="22"/>
      <c r="G10" s="29"/>
      <c r="H10" s="30">
        <f aca="true" t="shared" si="2" ref="H10:K10">SUM(H11:H11)</f>
        <v>40</v>
      </c>
      <c r="I10" s="30">
        <f t="shared" si="2"/>
        <v>40</v>
      </c>
      <c r="J10" s="44">
        <v>40</v>
      </c>
      <c r="K10" s="30">
        <f t="shared" si="2"/>
        <v>0</v>
      </c>
      <c r="L10" s="32" t="s">
        <v>34</v>
      </c>
      <c r="M10" s="40"/>
      <c r="N10" s="23"/>
      <c r="O10" s="31"/>
      <c r="P10" s="23"/>
      <c r="Q10" s="50"/>
      <c r="R10" s="51"/>
    </row>
    <row r="11" spans="1:18" s="3" customFormat="1" ht="45" customHeight="1">
      <c r="A11" s="22">
        <v>2</v>
      </c>
      <c r="B11" s="22"/>
      <c r="C11" s="22" t="s">
        <v>35</v>
      </c>
      <c r="D11" s="22" t="s">
        <v>36</v>
      </c>
      <c r="E11" s="22" t="s">
        <v>26</v>
      </c>
      <c r="F11" s="22" t="s">
        <v>37</v>
      </c>
      <c r="G11" s="29" t="s">
        <v>38</v>
      </c>
      <c r="H11" s="30">
        <v>40</v>
      </c>
      <c r="I11" s="30">
        <f>SUM(J11:K11)</f>
        <v>40</v>
      </c>
      <c r="J11" s="30">
        <v>40</v>
      </c>
      <c r="K11" s="30"/>
      <c r="L11" s="32" t="s">
        <v>39</v>
      </c>
      <c r="M11" s="23"/>
      <c r="N11" s="42" t="s">
        <v>40</v>
      </c>
      <c r="O11" s="29" t="s">
        <v>41</v>
      </c>
      <c r="P11" s="23"/>
      <c r="Q11" s="49"/>
      <c r="R11" s="52"/>
    </row>
    <row r="12" spans="1:17" ht="19.5" customHeight="1">
      <c r="A12" s="23" t="s">
        <v>42</v>
      </c>
      <c r="B12" s="23"/>
      <c r="C12" s="23"/>
      <c r="D12" s="23"/>
      <c r="E12" s="22"/>
      <c r="F12" s="22"/>
      <c r="G12" s="29"/>
      <c r="H12" s="30">
        <f aca="true" t="shared" si="3" ref="H12:K12">H13+H16+H42</f>
        <v>5397.512000000001</v>
      </c>
      <c r="I12" s="27">
        <f t="shared" si="3"/>
        <v>5397.512000000001</v>
      </c>
      <c r="J12" s="27">
        <f t="shared" si="3"/>
        <v>4901.289999999999</v>
      </c>
      <c r="K12" s="30">
        <f t="shared" si="3"/>
        <v>496.222</v>
      </c>
      <c r="L12" s="32"/>
      <c r="M12" s="40"/>
      <c r="N12" s="23"/>
      <c r="O12" s="31"/>
      <c r="P12" s="23"/>
      <c r="Q12" s="49"/>
    </row>
    <row r="13" spans="1:17" ht="19.5" customHeight="1">
      <c r="A13" s="23" t="s">
        <v>43</v>
      </c>
      <c r="B13" s="23"/>
      <c r="C13" s="23"/>
      <c r="D13" s="23"/>
      <c r="E13" s="23"/>
      <c r="F13" s="22"/>
      <c r="G13" s="29"/>
      <c r="H13" s="30">
        <f>SUM(H14:H15)</f>
        <v>271</v>
      </c>
      <c r="I13" s="27">
        <f>SUM(I14:I15)</f>
        <v>271</v>
      </c>
      <c r="J13" s="27">
        <f>SUM(J14:J15)</f>
        <v>271</v>
      </c>
      <c r="K13" s="30">
        <f>SUM(K14:K15)</f>
        <v>0</v>
      </c>
      <c r="L13" s="32"/>
      <c r="M13" s="40"/>
      <c r="N13" s="23"/>
      <c r="O13" s="31"/>
      <c r="P13" s="23"/>
      <c r="Q13" s="49"/>
    </row>
    <row r="14" spans="1:18" s="3" customFormat="1" ht="46.5" customHeight="1">
      <c r="A14" s="22">
        <v>3</v>
      </c>
      <c r="B14" s="22"/>
      <c r="C14" s="22" t="s">
        <v>44</v>
      </c>
      <c r="D14" s="22" t="s">
        <v>25</v>
      </c>
      <c r="E14" s="22" t="s">
        <v>45</v>
      </c>
      <c r="F14" s="22" t="s">
        <v>46</v>
      </c>
      <c r="G14" s="29" t="s">
        <v>47</v>
      </c>
      <c r="H14" s="30">
        <v>84</v>
      </c>
      <c r="I14" s="30">
        <v>84</v>
      </c>
      <c r="J14" s="30">
        <v>84</v>
      </c>
      <c r="K14" s="30"/>
      <c r="L14" s="32" t="s">
        <v>34</v>
      </c>
      <c r="M14" s="23"/>
      <c r="N14" s="42" t="s">
        <v>48</v>
      </c>
      <c r="O14" s="29" t="s">
        <v>49</v>
      </c>
      <c r="P14" s="23"/>
      <c r="Q14" s="49"/>
      <c r="R14" s="52"/>
    </row>
    <row r="15" spans="1:18" s="3" customFormat="1" ht="54.75" customHeight="1">
      <c r="A15" s="22">
        <v>4</v>
      </c>
      <c r="B15" s="22"/>
      <c r="C15" s="22" t="s">
        <v>50</v>
      </c>
      <c r="D15" s="22" t="s">
        <v>36</v>
      </c>
      <c r="E15" s="22" t="s">
        <v>51</v>
      </c>
      <c r="F15" s="22" t="s">
        <v>52</v>
      </c>
      <c r="G15" s="29" t="s">
        <v>53</v>
      </c>
      <c r="H15" s="30">
        <v>187</v>
      </c>
      <c r="I15" s="30">
        <v>187</v>
      </c>
      <c r="J15" s="30">
        <v>187</v>
      </c>
      <c r="K15" s="30"/>
      <c r="L15" s="32" t="s">
        <v>34</v>
      </c>
      <c r="M15" s="23"/>
      <c r="N15" s="42" t="s">
        <v>48</v>
      </c>
      <c r="O15" s="29" t="s">
        <v>49</v>
      </c>
      <c r="P15" s="23"/>
      <c r="Q15" s="49"/>
      <c r="R15" s="52"/>
    </row>
    <row r="16" spans="1:17" ht="19.5" customHeight="1">
      <c r="A16" s="22" t="s">
        <v>54</v>
      </c>
      <c r="B16" s="22"/>
      <c r="C16" s="22"/>
      <c r="D16" s="22"/>
      <c r="E16" s="22"/>
      <c r="F16" s="22"/>
      <c r="G16" s="29"/>
      <c r="H16" s="30">
        <f aca="true" t="shared" si="4" ref="H16:K16">SUM(H17:H41)</f>
        <v>2844.422</v>
      </c>
      <c r="I16" s="30">
        <f t="shared" si="4"/>
        <v>2844.422</v>
      </c>
      <c r="J16" s="30">
        <f t="shared" si="4"/>
        <v>2770.8999999999996</v>
      </c>
      <c r="K16" s="30">
        <f t="shared" si="4"/>
        <v>73.522</v>
      </c>
      <c r="L16" s="32"/>
      <c r="M16" s="40"/>
      <c r="N16" s="45"/>
      <c r="O16" s="31"/>
      <c r="P16" s="23"/>
      <c r="Q16" s="49"/>
    </row>
    <row r="17" spans="1:18" s="3" customFormat="1" ht="54.75" customHeight="1">
      <c r="A17" s="22">
        <v>5</v>
      </c>
      <c r="B17" s="22"/>
      <c r="C17" s="22" t="s">
        <v>55</v>
      </c>
      <c r="D17" s="22" t="s">
        <v>25</v>
      </c>
      <c r="E17" s="22" t="s">
        <v>56</v>
      </c>
      <c r="F17" s="22" t="s">
        <v>57</v>
      </c>
      <c r="G17" s="29" t="s">
        <v>58</v>
      </c>
      <c r="H17" s="30">
        <v>99.97999999999999</v>
      </c>
      <c r="I17" s="30">
        <v>99.98</v>
      </c>
      <c r="J17" s="30">
        <v>99.98</v>
      </c>
      <c r="K17" s="30"/>
      <c r="L17" s="32" t="s">
        <v>29</v>
      </c>
      <c r="M17" s="23"/>
      <c r="N17" s="42" t="s">
        <v>48</v>
      </c>
      <c r="O17" s="29" t="s">
        <v>49</v>
      </c>
      <c r="P17" s="23"/>
      <c r="Q17" s="49"/>
      <c r="R17" s="52"/>
    </row>
    <row r="18" spans="1:18" s="3" customFormat="1" ht="54.75" customHeight="1">
      <c r="A18" s="22">
        <v>6</v>
      </c>
      <c r="B18" s="22"/>
      <c r="C18" s="22" t="s">
        <v>59</v>
      </c>
      <c r="D18" s="22" t="s">
        <v>25</v>
      </c>
      <c r="E18" s="22" t="s">
        <v>60</v>
      </c>
      <c r="F18" s="22" t="s">
        <v>61</v>
      </c>
      <c r="G18" s="29" t="s">
        <v>62</v>
      </c>
      <c r="H18" s="30">
        <v>43.8</v>
      </c>
      <c r="I18" s="30">
        <v>43.8</v>
      </c>
      <c r="J18" s="30">
        <v>43.8</v>
      </c>
      <c r="K18" s="30"/>
      <c r="L18" s="32" t="s">
        <v>29</v>
      </c>
      <c r="M18" s="23"/>
      <c r="N18" s="42" t="s">
        <v>48</v>
      </c>
      <c r="O18" s="29" t="s">
        <v>49</v>
      </c>
      <c r="P18" s="23"/>
      <c r="Q18" s="49"/>
      <c r="R18" s="52"/>
    </row>
    <row r="19" spans="1:18" s="3" customFormat="1" ht="49.5" customHeight="1">
      <c r="A19" s="22">
        <v>7</v>
      </c>
      <c r="B19" s="22"/>
      <c r="C19" s="22" t="s">
        <v>63</v>
      </c>
      <c r="D19" s="22" t="s">
        <v>25</v>
      </c>
      <c r="E19" s="22" t="s">
        <v>64</v>
      </c>
      <c r="F19" s="22" t="s">
        <v>65</v>
      </c>
      <c r="G19" s="29" t="s">
        <v>66</v>
      </c>
      <c r="H19" s="30">
        <v>36.88</v>
      </c>
      <c r="I19" s="30">
        <v>36.88</v>
      </c>
      <c r="J19" s="30">
        <v>36.88</v>
      </c>
      <c r="K19" s="30"/>
      <c r="L19" s="32" t="s">
        <v>29</v>
      </c>
      <c r="M19" s="23"/>
      <c r="N19" s="42" t="s">
        <v>48</v>
      </c>
      <c r="O19" s="29" t="s">
        <v>49</v>
      </c>
      <c r="P19" s="23"/>
      <c r="Q19" s="49"/>
      <c r="R19" s="52"/>
    </row>
    <row r="20" spans="1:18" s="3" customFormat="1" ht="49.5" customHeight="1">
      <c r="A20" s="22">
        <v>8</v>
      </c>
      <c r="B20" s="22"/>
      <c r="C20" s="22" t="s">
        <v>67</v>
      </c>
      <c r="D20" s="22" t="s">
        <v>25</v>
      </c>
      <c r="E20" s="22" t="s">
        <v>68</v>
      </c>
      <c r="F20" s="22" t="s">
        <v>69</v>
      </c>
      <c r="G20" s="29" t="s">
        <v>70</v>
      </c>
      <c r="H20" s="30">
        <v>48</v>
      </c>
      <c r="I20" s="30">
        <v>48</v>
      </c>
      <c r="J20" s="30">
        <v>48</v>
      </c>
      <c r="K20" s="30"/>
      <c r="L20" s="32" t="s">
        <v>29</v>
      </c>
      <c r="M20" s="23"/>
      <c r="N20" s="42" t="s">
        <v>48</v>
      </c>
      <c r="O20" s="29" t="s">
        <v>49</v>
      </c>
      <c r="P20" s="23"/>
      <c r="Q20" s="49"/>
      <c r="R20" s="52"/>
    </row>
    <row r="21" spans="1:18" s="3" customFormat="1" ht="49.5" customHeight="1">
      <c r="A21" s="22">
        <v>9</v>
      </c>
      <c r="B21" s="22"/>
      <c r="C21" s="22" t="s">
        <v>71</v>
      </c>
      <c r="D21" s="22" t="s">
        <v>25</v>
      </c>
      <c r="E21" s="22" t="s">
        <v>72</v>
      </c>
      <c r="F21" s="22" t="s">
        <v>69</v>
      </c>
      <c r="G21" s="29" t="s">
        <v>73</v>
      </c>
      <c r="H21" s="30">
        <v>8.4</v>
      </c>
      <c r="I21" s="30">
        <v>8.4</v>
      </c>
      <c r="J21" s="30">
        <v>8.4</v>
      </c>
      <c r="K21" s="30"/>
      <c r="L21" s="32" t="s">
        <v>29</v>
      </c>
      <c r="M21" s="23"/>
      <c r="N21" s="42" t="s">
        <v>48</v>
      </c>
      <c r="O21" s="29" t="s">
        <v>49</v>
      </c>
      <c r="P21" s="23"/>
      <c r="Q21" s="49"/>
      <c r="R21" s="52"/>
    </row>
    <row r="22" spans="1:18" s="3" customFormat="1" ht="49.5" customHeight="1">
      <c r="A22" s="22">
        <v>10</v>
      </c>
      <c r="B22" s="22"/>
      <c r="C22" s="22" t="s">
        <v>74</v>
      </c>
      <c r="D22" s="22" t="s">
        <v>25</v>
      </c>
      <c r="E22" s="22" t="s">
        <v>75</v>
      </c>
      <c r="F22" s="22" t="s">
        <v>69</v>
      </c>
      <c r="G22" s="29" t="s">
        <v>76</v>
      </c>
      <c r="H22" s="30">
        <v>12</v>
      </c>
      <c r="I22" s="30">
        <v>12</v>
      </c>
      <c r="J22" s="30">
        <v>12</v>
      </c>
      <c r="K22" s="30"/>
      <c r="L22" s="32" t="s">
        <v>29</v>
      </c>
      <c r="M22" s="23"/>
      <c r="N22" s="42" t="s">
        <v>48</v>
      </c>
      <c r="O22" s="29" t="s">
        <v>49</v>
      </c>
      <c r="P22" s="23"/>
      <c r="Q22" s="49"/>
      <c r="R22" s="52"/>
    </row>
    <row r="23" spans="1:18" s="3" customFormat="1" ht="49.5" customHeight="1">
      <c r="A23" s="22">
        <v>11</v>
      </c>
      <c r="B23" s="22"/>
      <c r="C23" s="22" t="s">
        <v>77</v>
      </c>
      <c r="D23" s="22" t="s">
        <v>25</v>
      </c>
      <c r="E23" s="22" t="s">
        <v>78</v>
      </c>
      <c r="F23" s="22" t="s">
        <v>69</v>
      </c>
      <c r="G23" s="29" t="s">
        <v>79</v>
      </c>
      <c r="H23" s="30">
        <v>8</v>
      </c>
      <c r="I23" s="30">
        <v>8</v>
      </c>
      <c r="J23" s="30">
        <v>8</v>
      </c>
      <c r="K23" s="30"/>
      <c r="L23" s="32" t="s">
        <v>29</v>
      </c>
      <c r="M23" s="23"/>
      <c r="N23" s="42" t="s">
        <v>48</v>
      </c>
      <c r="O23" s="29" t="s">
        <v>49</v>
      </c>
      <c r="P23" s="23"/>
      <c r="Q23" s="49"/>
      <c r="R23" s="52"/>
    </row>
    <row r="24" spans="1:18" s="3" customFormat="1" ht="49.5" customHeight="1">
      <c r="A24" s="22">
        <v>12</v>
      </c>
      <c r="B24" s="22"/>
      <c r="C24" s="22" t="s">
        <v>80</v>
      </c>
      <c r="D24" s="22" t="s">
        <v>25</v>
      </c>
      <c r="E24" s="22" t="s">
        <v>81</v>
      </c>
      <c r="F24" s="22" t="s">
        <v>82</v>
      </c>
      <c r="G24" s="29" t="s">
        <v>83</v>
      </c>
      <c r="H24" s="30">
        <v>13.6</v>
      </c>
      <c r="I24" s="30">
        <v>13.6</v>
      </c>
      <c r="J24" s="30">
        <v>13.6</v>
      </c>
      <c r="K24" s="30"/>
      <c r="L24" s="32" t="s">
        <v>29</v>
      </c>
      <c r="M24" s="23"/>
      <c r="N24" s="42" t="s">
        <v>48</v>
      </c>
      <c r="O24" s="29" t="s">
        <v>49</v>
      </c>
      <c r="P24" s="23"/>
      <c r="Q24" s="49"/>
      <c r="R24" s="52"/>
    </row>
    <row r="25" spans="1:18" s="3" customFormat="1" ht="54.75" customHeight="1">
      <c r="A25" s="22">
        <v>13</v>
      </c>
      <c r="B25" s="22"/>
      <c r="C25" s="22" t="s">
        <v>84</v>
      </c>
      <c r="D25" s="22" t="s">
        <v>25</v>
      </c>
      <c r="E25" s="22" t="s">
        <v>85</v>
      </c>
      <c r="F25" s="22" t="s">
        <v>86</v>
      </c>
      <c r="G25" s="29" t="s">
        <v>87</v>
      </c>
      <c r="H25" s="30">
        <v>40</v>
      </c>
      <c r="I25" s="30">
        <v>40</v>
      </c>
      <c r="J25" s="30">
        <v>40</v>
      </c>
      <c r="K25" s="30"/>
      <c r="L25" s="32" t="s">
        <v>29</v>
      </c>
      <c r="M25" s="23"/>
      <c r="N25" s="42" t="s">
        <v>48</v>
      </c>
      <c r="O25" s="29" t="s">
        <v>49</v>
      </c>
      <c r="P25" s="23"/>
      <c r="Q25" s="49"/>
      <c r="R25" s="52"/>
    </row>
    <row r="26" spans="1:18" s="3" customFormat="1" ht="57" customHeight="1">
      <c r="A26" s="22">
        <v>14</v>
      </c>
      <c r="B26" s="22"/>
      <c r="C26" s="22" t="s">
        <v>88</v>
      </c>
      <c r="D26" s="22" t="s">
        <v>25</v>
      </c>
      <c r="E26" s="22" t="s">
        <v>89</v>
      </c>
      <c r="F26" s="22" t="s">
        <v>90</v>
      </c>
      <c r="G26" s="29" t="s">
        <v>91</v>
      </c>
      <c r="H26" s="30">
        <v>189.5</v>
      </c>
      <c r="I26" s="30">
        <v>189.5</v>
      </c>
      <c r="J26" s="30">
        <v>189.5</v>
      </c>
      <c r="K26" s="30"/>
      <c r="L26" s="32" t="s">
        <v>29</v>
      </c>
      <c r="M26" s="23"/>
      <c r="N26" s="42" t="s">
        <v>48</v>
      </c>
      <c r="O26" s="29" t="s">
        <v>49</v>
      </c>
      <c r="P26" s="23"/>
      <c r="Q26" s="49"/>
      <c r="R26" s="52"/>
    </row>
    <row r="27" spans="1:18" s="3" customFormat="1" ht="57" customHeight="1">
      <c r="A27" s="22">
        <v>15</v>
      </c>
      <c r="B27" s="22"/>
      <c r="C27" s="22" t="s">
        <v>92</v>
      </c>
      <c r="D27" s="22" t="s">
        <v>25</v>
      </c>
      <c r="E27" s="22" t="s">
        <v>89</v>
      </c>
      <c r="F27" s="22" t="s">
        <v>90</v>
      </c>
      <c r="G27" s="29" t="s">
        <v>93</v>
      </c>
      <c r="H27" s="30">
        <v>180.3</v>
      </c>
      <c r="I27" s="30">
        <v>180.3</v>
      </c>
      <c r="J27" s="30">
        <v>180.3</v>
      </c>
      <c r="K27" s="30"/>
      <c r="L27" s="32" t="s">
        <v>29</v>
      </c>
      <c r="M27" s="23"/>
      <c r="N27" s="42" t="s">
        <v>94</v>
      </c>
      <c r="O27" s="29" t="s">
        <v>49</v>
      </c>
      <c r="P27" s="23"/>
      <c r="Q27" s="49"/>
      <c r="R27" s="52"/>
    </row>
    <row r="28" spans="1:18" s="3" customFormat="1" ht="63.75" customHeight="1">
      <c r="A28" s="22">
        <v>16</v>
      </c>
      <c r="B28" s="22"/>
      <c r="C28" s="22" t="s">
        <v>95</v>
      </c>
      <c r="D28" s="22" t="s">
        <v>25</v>
      </c>
      <c r="E28" s="22" t="s">
        <v>51</v>
      </c>
      <c r="F28" s="22" t="s">
        <v>96</v>
      </c>
      <c r="G28" s="29" t="s">
        <v>97</v>
      </c>
      <c r="H28" s="30">
        <v>16.64</v>
      </c>
      <c r="I28" s="30">
        <v>16.64</v>
      </c>
      <c r="J28" s="30">
        <v>16.64</v>
      </c>
      <c r="K28" s="30"/>
      <c r="L28" s="32" t="s">
        <v>34</v>
      </c>
      <c r="M28" s="23"/>
      <c r="N28" s="42" t="s">
        <v>48</v>
      </c>
      <c r="O28" s="29" t="s">
        <v>49</v>
      </c>
      <c r="P28" s="23"/>
      <c r="Q28" s="49"/>
      <c r="R28" s="52"/>
    </row>
    <row r="29" spans="1:18" s="3" customFormat="1" ht="114.75" customHeight="1">
      <c r="A29" s="22">
        <v>17</v>
      </c>
      <c r="B29" s="22"/>
      <c r="C29" s="22" t="s">
        <v>98</v>
      </c>
      <c r="D29" s="22" t="s">
        <v>25</v>
      </c>
      <c r="E29" s="22" t="s">
        <v>99</v>
      </c>
      <c r="F29" s="22" t="s">
        <v>100</v>
      </c>
      <c r="G29" s="29" t="s">
        <v>101</v>
      </c>
      <c r="H29" s="30">
        <v>95.58</v>
      </c>
      <c r="I29" s="30">
        <v>95.58</v>
      </c>
      <c r="J29" s="30">
        <v>95.58</v>
      </c>
      <c r="K29" s="30"/>
      <c r="L29" s="32" t="s">
        <v>34</v>
      </c>
      <c r="M29" s="23"/>
      <c r="N29" s="42" t="s">
        <v>102</v>
      </c>
      <c r="O29" s="29" t="s">
        <v>49</v>
      </c>
      <c r="P29" s="23"/>
      <c r="Q29" s="49"/>
      <c r="R29" s="52"/>
    </row>
    <row r="30" spans="1:18" s="3" customFormat="1" ht="60.75" customHeight="1">
      <c r="A30" s="22">
        <v>18</v>
      </c>
      <c r="B30" s="22"/>
      <c r="C30" s="22" t="s">
        <v>103</v>
      </c>
      <c r="D30" s="22" t="s">
        <v>25</v>
      </c>
      <c r="E30" s="22" t="s">
        <v>89</v>
      </c>
      <c r="F30" s="22" t="s">
        <v>104</v>
      </c>
      <c r="G30" s="29" t="s">
        <v>105</v>
      </c>
      <c r="H30" s="30">
        <v>68.06</v>
      </c>
      <c r="I30" s="30">
        <v>68.06</v>
      </c>
      <c r="J30" s="30">
        <v>68.06</v>
      </c>
      <c r="K30" s="30"/>
      <c r="L30" s="32" t="s">
        <v>34</v>
      </c>
      <c r="M30" s="23"/>
      <c r="N30" s="42" t="s">
        <v>102</v>
      </c>
      <c r="O30" s="29" t="s">
        <v>49</v>
      </c>
      <c r="P30" s="23"/>
      <c r="Q30" s="49"/>
      <c r="R30" s="52"/>
    </row>
    <row r="31" spans="1:18" s="3" customFormat="1" ht="57.75" customHeight="1">
      <c r="A31" s="22">
        <v>19</v>
      </c>
      <c r="B31" s="22"/>
      <c r="C31" s="22" t="s">
        <v>106</v>
      </c>
      <c r="D31" s="22" t="s">
        <v>36</v>
      </c>
      <c r="E31" s="22" t="s">
        <v>56</v>
      </c>
      <c r="F31" s="22" t="s">
        <v>107</v>
      </c>
      <c r="G31" s="29" t="s">
        <v>108</v>
      </c>
      <c r="H31" s="30">
        <v>204</v>
      </c>
      <c r="I31" s="30">
        <v>204</v>
      </c>
      <c r="J31" s="30">
        <v>204</v>
      </c>
      <c r="K31" s="30"/>
      <c r="L31" s="32" t="s">
        <v>109</v>
      </c>
      <c r="M31" s="23"/>
      <c r="N31" s="42" t="s">
        <v>102</v>
      </c>
      <c r="O31" s="29" t="s">
        <v>49</v>
      </c>
      <c r="P31" s="23"/>
      <c r="Q31" s="49"/>
      <c r="R31" s="52"/>
    </row>
    <row r="32" spans="1:18" s="3" customFormat="1" ht="57.75" customHeight="1">
      <c r="A32" s="22">
        <v>20</v>
      </c>
      <c r="B32" s="22"/>
      <c r="C32" s="22" t="s">
        <v>110</v>
      </c>
      <c r="D32" s="22" t="s">
        <v>36</v>
      </c>
      <c r="E32" s="22" t="s">
        <v>56</v>
      </c>
      <c r="F32" s="22" t="s">
        <v>111</v>
      </c>
      <c r="G32" s="29" t="s">
        <v>108</v>
      </c>
      <c r="H32" s="30">
        <v>207</v>
      </c>
      <c r="I32" s="30">
        <v>207</v>
      </c>
      <c r="J32" s="30">
        <v>207</v>
      </c>
      <c r="K32" s="30"/>
      <c r="L32" s="32" t="s">
        <v>109</v>
      </c>
      <c r="M32" s="23"/>
      <c r="N32" s="42" t="s">
        <v>102</v>
      </c>
      <c r="O32" s="29" t="s">
        <v>49</v>
      </c>
      <c r="P32" s="23"/>
      <c r="Q32" s="49"/>
      <c r="R32" s="52"/>
    </row>
    <row r="33" spans="1:18" s="3" customFormat="1" ht="57.75" customHeight="1">
      <c r="A33" s="22">
        <v>21</v>
      </c>
      <c r="B33" s="22"/>
      <c r="C33" s="22" t="s">
        <v>112</v>
      </c>
      <c r="D33" s="22" t="s">
        <v>36</v>
      </c>
      <c r="E33" s="22" t="s">
        <v>56</v>
      </c>
      <c r="F33" s="22" t="s">
        <v>113</v>
      </c>
      <c r="G33" s="29" t="s">
        <v>108</v>
      </c>
      <c r="H33" s="30">
        <v>155</v>
      </c>
      <c r="I33" s="30">
        <v>155</v>
      </c>
      <c r="J33" s="30">
        <v>155</v>
      </c>
      <c r="K33" s="30"/>
      <c r="L33" s="32" t="s">
        <v>109</v>
      </c>
      <c r="M33" s="23"/>
      <c r="N33" s="42" t="s">
        <v>102</v>
      </c>
      <c r="O33" s="29" t="s">
        <v>49</v>
      </c>
      <c r="P33" s="23"/>
      <c r="Q33" s="49"/>
      <c r="R33" s="52"/>
    </row>
    <row r="34" spans="1:18" s="3" customFormat="1" ht="57.75" customHeight="1">
      <c r="A34" s="22">
        <v>22</v>
      </c>
      <c r="B34" s="22"/>
      <c r="C34" s="22" t="s">
        <v>114</v>
      </c>
      <c r="D34" s="22" t="s">
        <v>36</v>
      </c>
      <c r="E34" s="22" t="s">
        <v>56</v>
      </c>
      <c r="F34" s="22" t="s">
        <v>115</v>
      </c>
      <c r="G34" s="29" t="s">
        <v>108</v>
      </c>
      <c r="H34" s="30">
        <v>129.93</v>
      </c>
      <c r="I34" s="30">
        <v>129.93</v>
      </c>
      <c r="J34" s="30">
        <v>129.93</v>
      </c>
      <c r="K34" s="30"/>
      <c r="L34" s="32" t="s">
        <v>109</v>
      </c>
      <c r="M34" s="23"/>
      <c r="N34" s="42" t="s">
        <v>102</v>
      </c>
      <c r="O34" s="29" t="s">
        <v>49</v>
      </c>
      <c r="P34" s="23"/>
      <c r="Q34" s="49"/>
      <c r="R34" s="52"/>
    </row>
    <row r="35" spans="1:18" s="3" customFormat="1" ht="70.5" customHeight="1">
      <c r="A35" s="22">
        <v>23</v>
      </c>
      <c r="B35" s="22"/>
      <c r="C35" s="22" t="s">
        <v>116</v>
      </c>
      <c r="D35" s="22" t="s">
        <v>36</v>
      </c>
      <c r="E35" s="22" t="s">
        <v>117</v>
      </c>
      <c r="F35" s="22" t="s">
        <v>118</v>
      </c>
      <c r="G35" s="29" t="s">
        <v>119</v>
      </c>
      <c r="H35" s="30">
        <v>1061.53</v>
      </c>
      <c r="I35" s="30">
        <v>1061.53</v>
      </c>
      <c r="J35" s="30">
        <v>1061.53</v>
      </c>
      <c r="K35" s="30"/>
      <c r="L35" s="32" t="s">
        <v>34</v>
      </c>
      <c r="M35" s="23"/>
      <c r="N35" s="42" t="s">
        <v>102</v>
      </c>
      <c r="O35" s="29" t="s">
        <v>49</v>
      </c>
      <c r="P35" s="23"/>
      <c r="Q35" s="49"/>
      <c r="R35" s="52"/>
    </row>
    <row r="36" spans="1:18" s="3" customFormat="1" ht="60" customHeight="1">
      <c r="A36" s="22">
        <v>24</v>
      </c>
      <c r="B36" s="22"/>
      <c r="C36" s="22" t="s">
        <v>120</v>
      </c>
      <c r="D36" s="22" t="s">
        <v>36</v>
      </c>
      <c r="E36" s="22" t="s">
        <v>99</v>
      </c>
      <c r="F36" s="22" t="s">
        <v>121</v>
      </c>
      <c r="G36" s="29" t="s">
        <v>122</v>
      </c>
      <c r="H36" s="30">
        <v>45</v>
      </c>
      <c r="I36" s="30">
        <v>45</v>
      </c>
      <c r="J36" s="30">
        <v>45</v>
      </c>
      <c r="K36" s="30"/>
      <c r="L36" s="32" t="s">
        <v>34</v>
      </c>
      <c r="M36" s="23"/>
      <c r="N36" s="42" t="s">
        <v>123</v>
      </c>
      <c r="O36" s="29" t="s">
        <v>124</v>
      </c>
      <c r="P36" s="23"/>
      <c r="Q36" s="49"/>
      <c r="R36" s="52"/>
    </row>
    <row r="37" spans="1:18" s="3" customFormat="1" ht="67.5" customHeight="1">
      <c r="A37" s="22">
        <v>25</v>
      </c>
      <c r="B37" s="22"/>
      <c r="C37" s="22" t="s">
        <v>125</v>
      </c>
      <c r="D37" s="22" t="s">
        <v>36</v>
      </c>
      <c r="E37" s="22" t="s">
        <v>45</v>
      </c>
      <c r="F37" s="22" t="s">
        <v>126</v>
      </c>
      <c r="G37" s="29" t="s">
        <v>127</v>
      </c>
      <c r="H37" s="30">
        <v>107.7</v>
      </c>
      <c r="I37" s="30">
        <v>107.7</v>
      </c>
      <c r="J37" s="30">
        <v>107.7</v>
      </c>
      <c r="K37" s="30"/>
      <c r="L37" s="32" t="s">
        <v>39</v>
      </c>
      <c r="M37" s="23"/>
      <c r="N37" s="42" t="s">
        <v>102</v>
      </c>
      <c r="O37" s="29" t="s">
        <v>49</v>
      </c>
      <c r="P37" s="23"/>
      <c r="Q37" s="49"/>
      <c r="R37" s="52"/>
    </row>
    <row r="38" spans="1:18" s="3" customFormat="1" ht="63.75" customHeight="1">
      <c r="A38" s="22">
        <v>26</v>
      </c>
      <c r="B38" s="22"/>
      <c r="C38" s="22" t="s">
        <v>128</v>
      </c>
      <c r="D38" s="22" t="s">
        <v>36</v>
      </c>
      <c r="E38" s="22" t="s">
        <v>117</v>
      </c>
      <c r="F38" s="22" t="s">
        <v>129</v>
      </c>
      <c r="G38" s="29" t="s">
        <v>130</v>
      </c>
      <c r="H38" s="30">
        <v>1.552</v>
      </c>
      <c r="I38" s="30">
        <v>1.552</v>
      </c>
      <c r="J38" s="30"/>
      <c r="K38" s="30">
        <v>1.552</v>
      </c>
      <c r="L38" s="32" t="s">
        <v>131</v>
      </c>
      <c r="M38" s="23"/>
      <c r="N38" s="42" t="s">
        <v>132</v>
      </c>
      <c r="O38" s="29" t="s">
        <v>133</v>
      </c>
      <c r="P38" s="23"/>
      <c r="Q38" s="49"/>
      <c r="R38" s="52"/>
    </row>
    <row r="39" spans="1:18" s="3" customFormat="1" ht="60" customHeight="1">
      <c r="A39" s="22">
        <v>27</v>
      </c>
      <c r="B39" s="22"/>
      <c r="C39" s="22" t="s">
        <v>134</v>
      </c>
      <c r="D39" s="22" t="s">
        <v>36</v>
      </c>
      <c r="E39" s="22" t="s">
        <v>117</v>
      </c>
      <c r="F39" s="22" t="s">
        <v>135</v>
      </c>
      <c r="G39" s="29" t="s">
        <v>136</v>
      </c>
      <c r="H39" s="30">
        <v>0.57</v>
      </c>
      <c r="I39" s="30">
        <v>0.57</v>
      </c>
      <c r="J39" s="30"/>
      <c r="K39" s="30">
        <v>0.57</v>
      </c>
      <c r="L39" s="32" t="s">
        <v>131</v>
      </c>
      <c r="M39" s="23"/>
      <c r="N39" s="42" t="s">
        <v>137</v>
      </c>
      <c r="O39" s="29" t="s">
        <v>133</v>
      </c>
      <c r="P39" s="23"/>
      <c r="Q39" s="49"/>
      <c r="R39" s="52"/>
    </row>
    <row r="40" spans="1:18" s="3" customFormat="1" ht="54.75" customHeight="1">
      <c r="A40" s="22">
        <v>28</v>
      </c>
      <c r="B40" s="22"/>
      <c r="C40" s="22" t="s">
        <v>138</v>
      </c>
      <c r="D40" s="22" t="s">
        <v>36</v>
      </c>
      <c r="E40" s="22" t="s">
        <v>45</v>
      </c>
      <c r="F40" s="22" t="s">
        <v>139</v>
      </c>
      <c r="G40" s="29" t="s">
        <v>140</v>
      </c>
      <c r="H40" s="30">
        <v>1.4</v>
      </c>
      <c r="I40" s="30">
        <v>1.4</v>
      </c>
      <c r="J40" s="30"/>
      <c r="K40" s="30">
        <v>1.4</v>
      </c>
      <c r="L40" s="32" t="s">
        <v>131</v>
      </c>
      <c r="M40" s="23"/>
      <c r="N40" s="42" t="s">
        <v>141</v>
      </c>
      <c r="O40" s="29" t="s">
        <v>133</v>
      </c>
      <c r="P40" s="23"/>
      <c r="Q40" s="49"/>
      <c r="R40" s="52"/>
    </row>
    <row r="41" spans="1:18" s="3" customFormat="1" ht="108.75" customHeight="1">
      <c r="A41" s="22">
        <v>29</v>
      </c>
      <c r="B41" s="22"/>
      <c r="C41" s="22" t="s">
        <v>142</v>
      </c>
      <c r="D41" s="22" t="s">
        <v>36</v>
      </c>
      <c r="E41" s="22" t="s">
        <v>89</v>
      </c>
      <c r="F41" s="22" t="s">
        <v>143</v>
      </c>
      <c r="G41" s="29" t="s">
        <v>144</v>
      </c>
      <c r="H41" s="30">
        <v>70</v>
      </c>
      <c r="I41" s="30">
        <v>70</v>
      </c>
      <c r="J41" s="30"/>
      <c r="K41" s="30">
        <v>70</v>
      </c>
      <c r="L41" s="32" t="s">
        <v>131</v>
      </c>
      <c r="M41" s="23"/>
      <c r="N41" s="42" t="s">
        <v>145</v>
      </c>
      <c r="O41" s="29" t="s">
        <v>49</v>
      </c>
      <c r="P41" s="23"/>
      <c r="Q41" s="49"/>
      <c r="R41" s="52"/>
    </row>
    <row r="42" spans="1:17" ht="15">
      <c r="A42" s="23" t="s">
        <v>146</v>
      </c>
      <c r="B42" s="23"/>
      <c r="C42" s="23"/>
      <c r="D42" s="23"/>
      <c r="E42" s="23"/>
      <c r="F42" s="22"/>
      <c r="G42" s="29"/>
      <c r="H42" s="30">
        <f aca="true" t="shared" si="5" ref="H42:K42">SUM(H43:H58)</f>
        <v>2282.09</v>
      </c>
      <c r="I42" s="30">
        <f t="shared" si="5"/>
        <v>2282.09</v>
      </c>
      <c r="J42" s="30">
        <f t="shared" si="5"/>
        <v>1859.3899999999999</v>
      </c>
      <c r="K42" s="30">
        <f t="shared" si="5"/>
        <v>422.7</v>
      </c>
      <c r="L42" s="32"/>
      <c r="M42" s="40"/>
      <c r="N42" s="23"/>
      <c r="O42" s="31"/>
      <c r="P42" s="23"/>
      <c r="Q42" s="49"/>
    </row>
    <row r="43" spans="1:18" s="3" customFormat="1" ht="51.75" customHeight="1">
      <c r="A43" s="22">
        <v>30</v>
      </c>
      <c r="B43" s="22"/>
      <c r="C43" s="22" t="s">
        <v>147</v>
      </c>
      <c r="D43" s="22" t="s">
        <v>36</v>
      </c>
      <c r="E43" s="22" t="s">
        <v>45</v>
      </c>
      <c r="F43" s="22" t="s">
        <v>143</v>
      </c>
      <c r="G43" s="29" t="s">
        <v>148</v>
      </c>
      <c r="H43" s="30">
        <v>120</v>
      </c>
      <c r="I43" s="30">
        <v>120</v>
      </c>
      <c r="J43" s="30">
        <v>120</v>
      </c>
      <c r="K43" s="30"/>
      <c r="L43" s="32" t="s">
        <v>29</v>
      </c>
      <c r="M43" s="23"/>
      <c r="N43" s="42" t="s">
        <v>149</v>
      </c>
      <c r="O43" s="29" t="s">
        <v>49</v>
      </c>
      <c r="P43" s="23"/>
      <c r="Q43" s="49"/>
      <c r="R43" s="52"/>
    </row>
    <row r="44" spans="1:18" s="3" customFormat="1" ht="82.5" customHeight="1">
      <c r="A44" s="22">
        <v>31</v>
      </c>
      <c r="B44" s="22"/>
      <c r="C44" s="22" t="s">
        <v>150</v>
      </c>
      <c r="D44" s="22" t="s">
        <v>36</v>
      </c>
      <c r="E44" s="22" t="s">
        <v>45</v>
      </c>
      <c r="F44" s="22" t="s">
        <v>151</v>
      </c>
      <c r="G44" s="29" t="s">
        <v>152</v>
      </c>
      <c r="H44" s="30">
        <v>144.8</v>
      </c>
      <c r="I44" s="30">
        <v>144.8</v>
      </c>
      <c r="J44" s="30">
        <v>144.8</v>
      </c>
      <c r="K44" s="30"/>
      <c r="L44" s="32" t="s">
        <v>29</v>
      </c>
      <c r="M44" s="23"/>
      <c r="N44" s="42" t="s">
        <v>149</v>
      </c>
      <c r="O44" s="29" t="s">
        <v>49</v>
      </c>
      <c r="P44" s="23"/>
      <c r="Q44" s="49"/>
      <c r="R44" s="52"/>
    </row>
    <row r="45" spans="1:18" s="3" customFormat="1" ht="54.75" customHeight="1">
      <c r="A45" s="22">
        <v>32</v>
      </c>
      <c r="B45" s="22"/>
      <c r="C45" s="22" t="s">
        <v>153</v>
      </c>
      <c r="D45" s="22" t="s">
        <v>36</v>
      </c>
      <c r="E45" s="22" t="s">
        <v>45</v>
      </c>
      <c r="F45" s="22" t="s">
        <v>154</v>
      </c>
      <c r="G45" s="29" t="s">
        <v>155</v>
      </c>
      <c r="H45" s="30">
        <v>83.43</v>
      </c>
      <c r="I45" s="30">
        <v>83.43</v>
      </c>
      <c r="J45" s="30">
        <v>83.43</v>
      </c>
      <c r="K45" s="30"/>
      <c r="L45" s="32" t="s">
        <v>34</v>
      </c>
      <c r="M45" s="23"/>
      <c r="N45" s="42" t="s">
        <v>156</v>
      </c>
      <c r="O45" s="29" t="s">
        <v>49</v>
      </c>
      <c r="P45" s="23"/>
      <c r="Q45" s="49"/>
      <c r="R45" s="52"/>
    </row>
    <row r="46" spans="1:18" s="3" customFormat="1" ht="54.75" customHeight="1">
      <c r="A46" s="22">
        <v>33</v>
      </c>
      <c r="B46" s="22"/>
      <c r="C46" s="22" t="s">
        <v>157</v>
      </c>
      <c r="D46" s="22" t="s">
        <v>36</v>
      </c>
      <c r="E46" s="22" t="s">
        <v>45</v>
      </c>
      <c r="F46" s="22" t="s">
        <v>158</v>
      </c>
      <c r="G46" s="29" t="s">
        <v>159</v>
      </c>
      <c r="H46" s="30">
        <v>160</v>
      </c>
      <c r="I46" s="30">
        <v>160</v>
      </c>
      <c r="J46" s="30">
        <v>160</v>
      </c>
      <c r="K46" s="30"/>
      <c r="L46" s="32" t="s">
        <v>109</v>
      </c>
      <c r="M46" s="23"/>
      <c r="N46" s="42" t="s">
        <v>156</v>
      </c>
      <c r="O46" s="29" t="s">
        <v>49</v>
      </c>
      <c r="P46" s="23"/>
      <c r="Q46" s="49"/>
      <c r="R46" s="52"/>
    </row>
    <row r="47" spans="1:18" s="3" customFormat="1" ht="54.75" customHeight="1">
      <c r="A47" s="22">
        <v>34</v>
      </c>
      <c r="B47" s="22"/>
      <c r="C47" s="22" t="s">
        <v>160</v>
      </c>
      <c r="D47" s="22" t="s">
        <v>36</v>
      </c>
      <c r="E47" s="22" t="s">
        <v>89</v>
      </c>
      <c r="F47" s="22" t="s">
        <v>161</v>
      </c>
      <c r="G47" s="31" t="s">
        <v>162</v>
      </c>
      <c r="H47" s="30">
        <v>88</v>
      </c>
      <c r="I47" s="30">
        <v>88</v>
      </c>
      <c r="J47" s="30"/>
      <c r="K47" s="30">
        <v>88</v>
      </c>
      <c r="L47" s="32" t="s">
        <v>131</v>
      </c>
      <c r="M47" s="23"/>
      <c r="N47" s="42" t="s">
        <v>145</v>
      </c>
      <c r="O47" s="29" t="s">
        <v>49</v>
      </c>
      <c r="P47" s="23"/>
      <c r="Q47" s="49"/>
      <c r="R47" s="52"/>
    </row>
    <row r="48" spans="1:18" s="3" customFormat="1" ht="79.5" customHeight="1">
      <c r="A48" s="22">
        <v>35</v>
      </c>
      <c r="B48" s="22"/>
      <c r="C48" s="22" t="s">
        <v>163</v>
      </c>
      <c r="D48" s="22" t="s">
        <v>36</v>
      </c>
      <c r="E48" s="22" t="s">
        <v>89</v>
      </c>
      <c r="F48" s="22" t="s">
        <v>164</v>
      </c>
      <c r="G48" s="31" t="s">
        <v>165</v>
      </c>
      <c r="H48" s="30">
        <v>100</v>
      </c>
      <c r="I48" s="30">
        <v>100</v>
      </c>
      <c r="J48" s="30"/>
      <c r="K48" s="30">
        <v>100</v>
      </c>
      <c r="L48" s="32" t="s">
        <v>131</v>
      </c>
      <c r="M48" s="23"/>
      <c r="N48" s="42" t="s">
        <v>145</v>
      </c>
      <c r="O48" s="29" t="s">
        <v>49</v>
      </c>
      <c r="P48" s="23"/>
      <c r="Q48" s="49"/>
      <c r="R48" s="52"/>
    </row>
    <row r="49" spans="1:18" s="3" customFormat="1" ht="79.5" customHeight="1">
      <c r="A49" s="22">
        <v>36</v>
      </c>
      <c r="B49" s="22"/>
      <c r="C49" s="22" t="s">
        <v>166</v>
      </c>
      <c r="D49" s="22" t="s">
        <v>36</v>
      </c>
      <c r="E49" s="22" t="s">
        <v>89</v>
      </c>
      <c r="F49" s="22" t="s">
        <v>167</v>
      </c>
      <c r="G49" s="29" t="s">
        <v>168</v>
      </c>
      <c r="H49" s="30">
        <v>112</v>
      </c>
      <c r="I49" s="30">
        <v>112</v>
      </c>
      <c r="J49" s="30"/>
      <c r="K49" s="30">
        <v>112</v>
      </c>
      <c r="L49" s="32" t="s">
        <v>131</v>
      </c>
      <c r="M49" s="23"/>
      <c r="N49" s="42" t="s">
        <v>145</v>
      </c>
      <c r="O49" s="29" t="s">
        <v>49</v>
      </c>
      <c r="P49" s="23"/>
      <c r="Q49" s="49"/>
      <c r="R49" s="52"/>
    </row>
    <row r="50" spans="1:18" s="3" customFormat="1" ht="79.5" customHeight="1">
      <c r="A50" s="22">
        <v>37</v>
      </c>
      <c r="B50" s="22"/>
      <c r="C50" s="22" t="s">
        <v>169</v>
      </c>
      <c r="D50" s="22" t="s">
        <v>170</v>
      </c>
      <c r="E50" s="22" t="s">
        <v>171</v>
      </c>
      <c r="F50" s="22" t="s">
        <v>172</v>
      </c>
      <c r="G50" s="29" t="s">
        <v>173</v>
      </c>
      <c r="H50" s="30">
        <v>186.84</v>
      </c>
      <c r="I50" s="30">
        <f aca="true" t="shared" si="6" ref="I50:I56">SUM(J50:K50)</f>
        <v>186.84</v>
      </c>
      <c r="J50" s="30">
        <v>186.84</v>
      </c>
      <c r="K50" s="30"/>
      <c r="L50" s="32" t="s">
        <v>29</v>
      </c>
      <c r="M50" s="23"/>
      <c r="N50" s="42" t="s">
        <v>174</v>
      </c>
      <c r="O50" s="29" t="s">
        <v>175</v>
      </c>
      <c r="P50" s="23"/>
      <c r="Q50" s="49"/>
      <c r="R50" s="52"/>
    </row>
    <row r="51" spans="1:18" s="3" customFormat="1" ht="79.5" customHeight="1">
      <c r="A51" s="22">
        <v>38</v>
      </c>
      <c r="B51" s="22"/>
      <c r="C51" s="22" t="s">
        <v>176</v>
      </c>
      <c r="D51" s="22" t="s">
        <v>170</v>
      </c>
      <c r="E51" s="22" t="s">
        <v>171</v>
      </c>
      <c r="F51" s="22" t="s">
        <v>177</v>
      </c>
      <c r="G51" s="29" t="s">
        <v>178</v>
      </c>
      <c r="H51" s="30">
        <v>65.3</v>
      </c>
      <c r="I51" s="30">
        <f aca="true" t="shared" si="7" ref="I51:I53">J51+K51</f>
        <v>65.3</v>
      </c>
      <c r="J51" s="30">
        <v>65.3</v>
      </c>
      <c r="K51" s="30"/>
      <c r="L51" s="32" t="s">
        <v>29</v>
      </c>
      <c r="M51" s="23"/>
      <c r="N51" s="42" t="s">
        <v>179</v>
      </c>
      <c r="O51" s="29" t="s">
        <v>180</v>
      </c>
      <c r="P51" s="23"/>
      <c r="Q51" s="49"/>
      <c r="R51" s="52"/>
    </row>
    <row r="52" spans="1:18" s="3" customFormat="1" ht="79.5" customHeight="1">
      <c r="A52" s="22">
        <v>39</v>
      </c>
      <c r="B52" s="22"/>
      <c r="C52" s="22" t="s">
        <v>181</v>
      </c>
      <c r="D52" s="22" t="s">
        <v>170</v>
      </c>
      <c r="E52" s="22" t="s">
        <v>171</v>
      </c>
      <c r="F52" s="22" t="s">
        <v>182</v>
      </c>
      <c r="G52" s="29" t="s">
        <v>183</v>
      </c>
      <c r="H52" s="30">
        <v>102.49</v>
      </c>
      <c r="I52" s="30">
        <f t="shared" si="7"/>
        <v>102.49</v>
      </c>
      <c r="J52" s="30">
        <v>102.49</v>
      </c>
      <c r="K52" s="30"/>
      <c r="L52" s="32" t="s">
        <v>29</v>
      </c>
      <c r="M52" s="23"/>
      <c r="N52" s="42" t="s">
        <v>179</v>
      </c>
      <c r="O52" s="29" t="s">
        <v>184</v>
      </c>
      <c r="P52" s="23"/>
      <c r="Q52" s="49"/>
      <c r="R52" s="52"/>
    </row>
    <row r="53" spans="1:18" s="3" customFormat="1" ht="79.5" customHeight="1">
      <c r="A53" s="22">
        <v>40</v>
      </c>
      <c r="B53" s="22"/>
      <c r="C53" s="22" t="s">
        <v>185</v>
      </c>
      <c r="D53" s="22" t="s">
        <v>170</v>
      </c>
      <c r="E53" s="22" t="s">
        <v>171</v>
      </c>
      <c r="F53" s="22" t="s">
        <v>186</v>
      </c>
      <c r="G53" s="29" t="s">
        <v>187</v>
      </c>
      <c r="H53" s="30">
        <v>275.39</v>
      </c>
      <c r="I53" s="30">
        <f t="shared" si="7"/>
        <v>275.39</v>
      </c>
      <c r="J53" s="30">
        <v>275.39</v>
      </c>
      <c r="K53" s="30"/>
      <c r="L53" s="32" t="s">
        <v>29</v>
      </c>
      <c r="M53" s="23"/>
      <c r="N53" s="42" t="s">
        <v>179</v>
      </c>
      <c r="O53" s="29" t="s">
        <v>188</v>
      </c>
      <c r="P53" s="23"/>
      <c r="Q53" s="49"/>
      <c r="R53" s="52"/>
    </row>
    <row r="54" spans="1:18" s="3" customFormat="1" ht="79.5" customHeight="1">
      <c r="A54" s="22">
        <v>41</v>
      </c>
      <c r="B54" s="22"/>
      <c r="C54" s="22" t="s">
        <v>189</v>
      </c>
      <c r="D54" s="22" t="s">
        <v>170</v>
      </c>
      <c r="E54" s="22" t="s">
        <v>171</v>
      </c>
      <c r="F54" s="22" t="s">
        <v>190</v>
      </c>
      <c r="G54" s="29" t="s">
        <v>191</v>
      </c>
      <c r="H54" s="30">
        <v>216.08</v>
      </c>
      <c r="I54" s="30">
        <f t="shared" si="6"/>
        <v>216.08</v>
      </c>
      <c r="J54" s="30">
        <v>216.08</v>
      </c>
      <c r="K54" s="30"/>
      <c r="L54" s="32" t="s">
        <v>34</v>
      </c>
      <c r="M54" s="23"/>
      <c r="N54" s="42" t="s">
        <v>174</v>
      </c>
      <c r="O54" s="29" t="s">
        <v>192</v>
      </c>
      <c r="P54" s="23"/>
      <c r="Q54" s="49"/>
      <c r="R54" s="52"/>
    </row>
    <row r="55" spans="1:18" s="3" customFormat="1" ht="79.5" customHeight="1">
      <c r="A55" s="22">
        <v>42</v>
      </c>
      <c r="B55" s="22"/>
      <c r="C55" s="22" t="s">
        <v>193</v>
      </c>
      <c r="D55" s="22" t="s">
        <v>170</v>
      </c>
      <c r="E55" s="22" t="s">
        <v>171</v>
      </c>
      <c r="F55" s="22" t="s">
        <v>194</v>
      </c>
      <c r="G55" s="29" t="s">
        <v>195</v>
      </c>
      <c r="H55" s="30">
        <v>123.1</v>
      </c>
      <c r="I55" s="30">
        <f t="shared" si="6"/>
        <v>123.1</v>
      </c>
      <c r="J55" s="30">
        <v>123.1</v>
      </c>
      <c r="K55" s="30"/>
      <c r="L55" s="32" t="s">
        <v>34</v>
      </c>
      <c r="M55" s="23"/>
      <c r="N55" s="42" t="s">
        <v>174</v>
      </c>
      <c r="O55" s="29" t="s">
        <v>196</v>
      </c>
      <c r="P55" s="23"/>
      <c r="Q55" s="49"/>
      <c r="R55" s="52"/>
    </row>
    <row r="56" spans="1:18" s="3" customFormat="1" ht="79.5" customHeight="1">
      <c r="A56" s="22">
        <v>43</v>
      </c>
      <c r="B56" s="22"/>
      <c r="C56" s="22" t="s">
        <v>197</v>
      </c>
      <c r="D56" s="22" t="s">
        <v>170</v>
      </c>
      <c r="E56" s="22" t="s">
        <v>171</v>
      </c>
      <c r="F56" s="22" t="s">
        <v>198</v>
      </c>
      <c r="G56" s="29" t="s">
        <v>199</v>
      </c>
      <c r="H56" s="30">
        <v>131.96</v>
      </c>
      <c r="I56" s="30">
        <f t="shared" si="6"/>
        <v>131.96</v>
      </c>
      <c r="J56" s="30">
        <v>131.96</v>
      </c>
      <c r="K56" s="30"/>
      <c r="L56" s="32" t="s">
        <v>34</v>
      </c>
      <c r="M56" s="23"/>
      <c r="N56" s="42" t="s">
        <v>174</v>
      </c>
      <c r="O56" s="29" t="s">
        <v>200</v>
      </c>
      <c r="P56" s="23"/>
      <c r="Q56" s="49"/>
      <c r="R56" s="52"/>
    </row>
    <row r="57" spans="1:18" s="3" customFormat="1" ht="79.5" customHeight="1">
      <c r="A57" s="22">
        <v>44</v>
      </c>
      <c r="B57" s="22"/>
      <c r="C57" s="22" t="s">
        <v>201</v>
      </c>
      <c r="D57" s="22"/>
      <c r="E57" s="22" t="s">
        <v>26</v>
      </c>
      <c r="F57" s="22" t="s">
        <v>202</v>
      </c>
      <c r="G57" s="29" t="s">
        <v>203</v>
      </c>
      <c r="H57" s="30">
        <v>122.7</v>
      </c>
      <c r="I57" s="30">
        <v>122.7</v>
      </c>
      <c r="J57" s="30"/>
      <c r="K57" s="30">
        <v>122.7</v>
      </c>
      <c r="L57" s="32" t="s">
        <v>131</v>
      </c>
      <c r="M57" s="23"/>
      <c r="N57" s="42" t="s">
        <v>204</v>
      </c>
      <c r="O57" s="29" t="s">
        <v>205</v>
      </c>
      <c r="P57" s="23"/>
      <c r="Q57" s="49"/>
      <c r="R57" s="52"/>
    </row>
    <row r="58" spans="1:18" s="3" customFormat="1" ht="79.5" customHeight="1">
      <c r="A58" s="22">
        <v>45</v>
      </c>
      <c r="B58" s="22"/>
      <c r="C58" s="22" t="s">
        <v>206</v>
      </c>
      <c r="D58" s="22" t="s">
        <v>25</v>
      </c>
      <c r="E58" s="22" t="s">
        <v>26</v>
      </c>
      <c r="F58" s="22" t="s">
        <v>207</v>
      </c>
      <c r="G58" s="29" t="s">
        <v>208</v>
      </c>
      <c r="H58" s="30">
        <v>250</v>
      </c>
      <c r="I58" s="30">
        <v>250</v>
      </c>
      <c r="J58" s="30">
        <v>250</v>
      </c>
      <c r="K58" s="30"/>
      <c r="L58" s="32" t="s">
        <v>29</v>
      </c>
      <c r="M58" s="23" t="s">
        <v>209</v>
      </c>
      <c r="N58" s="42" t="s">
        <v>210</v>
      </c>
      <c r="O58" s="29" t="s">
        <v>211</v>
      </c>
      <c r="P58" s="23"/>
      <c r="Q58" s="49"/>
      <c r="R58" s="52"/>
    </row>
    <row r="59" spans="1:18" s="2" customFormat="1" ht="19.5" customHeight="1">
      <c r="A59" s="23" t="s">
        <v>212</v>
      </c>
      <c r="B59" s="23"/>
      <c r="C59" s="23"/>
      <c r="D59" s="22"/>
      <c r="E59" s="22"/>
      <c r="F59" s="22"/>
      <c r="G59" s="29"/>
      <c r="H59" s="27">
        <f>H60+H71+H86+H88</f>
        <v>1955.21</v>
      </c>
      <c r="I59" s="27">
        <f>I60+I71+I86+I88</f>
        <v>1955.21</v>
      </c>
      <c r="J59" s="27">
        <f>J60+J71+J86+J88</f>
        <v>1006.71</v>
      </c>
      <c r="K59" s="27">
        <f>K60+K71+K86+K88</f>
        <v>948.5</v>
      </c>
      <c r="L59" s="32"/>
      <c r="M59" s="38"/>
      <c r="N59" s="23"/>
      <c r="O59" s="31"/>
      <c r="P59" s="23"/>
      <c r="Q59" s="49"/>
      <c r="R59"/>
    </row>
    <row r="60" spans="1:17" ht="19.5" customHeight="1">
      <c r="A60" s="23" t="s">
        <v>213</v>
      </c>
      <c r="B60" s="23"/>
      <c r="C60" s="23"/>
      <c r="D60" s="23"/>
      <c r="E60" s="23"/>
      <c r="F60" s="22"/>
      <c r="G60" s="29"/>
      <c r="H60" s="30">
        <f aca="true" t="shared" si="8" ref="H60:K60">SUM(H61:H70)</f>
        <v>1160.21</v>
      </c>
      <c r="I60" s="30">
        <f t="shared" si="8"/>
        <v>1160.21</v>
      </c>
      <c r="J60" s="30">
        <f t="shared" si="8"/>
        <v>1006.71</v>
      </c>
      <c r="K60" s="30">
        <f t="shared" si="8"/>
        <v>153.5</v>
      </c>
      <c r="L60" s="32"/>
      <c r="M60" s="40"/>
      <c r="N60" s="23"/>
      <c r="O60" s="31"/>
      <c r="P60" s="23"/>
      <c r="Q60" s="49"/>
    </row>
    <row r="61" spans="1:18" s="3" customFormat="1" ht="69.75" customHeight="1">
      <c r="A61" s="22">
        <v>46</v>
      </c>
      <c r="B61" s="22"/>
      <c r="C61" s="22" t="s">
        <v>214</v>
      </c>
      <c r="D61" s="22" t="s">
        <v>36</v>
      </c>
      <c r="E61" s="22" t="s">
        <v>215</v>
      </c>
      <c r="F61" s="22" t="s">
        <v>216</v>
      </c>
      <c r="G61" s="29" t="s">
        <v>217</v>
      </c>
      <c r="H61" s="30">
        <v>54.49</v>
      </c>
      <c r="I61" s="30">
        <v>54.49</v>
      </c>
      <c r="J61" s="30">
        <v>54.49</v>
      </c>
      <c r="K61" s="30"/>
      <c r="L61" s="32" t="s">
        <v>29</v>
      </c>
      <c r="M61" s="23"/>
      <c r="N61" s="42" t="s">
        <v>218</v>
      </c>
      <c r="O61" s="29" t="s">
        <v>219</v>
      </c>
      <c r="P61" s="23"/>
      <c r="Q61" s="49"/>
      <c r="R61" s="52"/>
    </row>
    <row r="62" spans="1:18" s="3" customFormat="1" ht="60" customHeight="1">
      <c r="A62" s="22">
        <v>47</v>
      </c>
      <c r="B62" s="22"/>
      <c r="C62" s="22" t="s">
        <v>220</v>
      </c>
      <c r="D62" s="22" t="s">
        <v>36</v>
      </c>
      <c r="E62" s="22" t="s">
        <v>215</v>
      </c>
      <c r="F62" s="22" t="s">
        <v>221</v>
      </c>
      <c r="G62" s="29" t="s">
        <v>222</v>
      </c>
      <c r="H62" s="30">
        <v>221.69</v>
      </c>
      <c r="I62" s="30">
        <v>221.69</v>
      </c>
      <c r="J62" s="30">
        <v>221.69</v>
      </c>
      <c r="K62" s="30"/>
      <c r="L62" s="32" t="s">
        <v>29</v>
      </c>
      <c r="M62" s="23"/>
      <c r="N62" s="42" t="s">
        <v>218</v>
      </c>
      <c r="O62" s="29" t="s">
        <v>219</v>
      </c>
      <c r="P62" s="23"/>
      <c r="Q62" s="49"/>
      <c r="R62" s="52"/>
    </row>
    <row r="63" spans="1:18" s="3" customFormat="1" ht="60" customHeight="1">
      <c r="A63" s="22">
        <v>48</v>
      </c>
      <c r="B63" s="22"/>
      <c r="C63" s="22" t="s">
        <v>223</v>
      </c>
      <c r="D63" s="22" t="s">
        <v>36</v>
      </c>
      <c r="E63" s="22" t="s">
        <v>215</v>
      </c>
      <c r="F63" s="22" t="s">
        <v>224</v>
      </c>
      <c r="G63" s="29" t="s">
        <v>225</v>
      </c>
      <c r="H63" s="30">
        <v>113.33</v>
      </c>
      <c r="I63" s="30">
        <v>113.33</v>
      </c>
      <c r="J63" s="30">
        <v>113.33</v>
      </c>
      <c r="K63" s="30"/>
      <c r="L63" s="32" t="s">
        <v>29</v>
      </c>
      <c r="M63" s="23"/>
      <c r="N63" s="42" t="s">
        <v>218</v>
      </c>
      <c r="O63" s="29" t="s">
        <v>219</v>
      </c>
      <c r="P63" s="23"/>
      <c r="Q63" s="49"/>
      <c r="R63" s="52"/>
    </row>
    <row r="64" spans="1:18" s="3" customFormat="1" ht="54.75" customHeight="1">
      <c r="A64" s="22">
        <v>49</v>
      </c>
      <c r="B64" s="22"/>
      <c r="C64" s="22" t="s">
        <v>226</v>
      </c>
      <c r="D64" s="22" t="s">
        <v>36</v>
      </c>
      <c r="E64" s="22" t="s">
        <v>215</v>
      </c>
      <c r="F64" s="32" t="s">
        <v>227</v>
      </c>
      <c r="G64" s="29" t="s">
        <v>228</v>
      </c>
      <c r="H64" s="30">
        <v>27.2</v>
      </c>
      <c r="I64" s="30">
        <v>27.2</v>
      </c>
      <c r="J64" s="30">
        <v>27.2</v>
      </c>
      <c r="K64" s="30"/>
      <c r="L64" s="32" t="s">
        <v>29</v>
      </c>
      <c r="M64" s="23"/>
      <c r="N64" s="42" t="s">
        <v>218</v>
      </c>
      <c r="O64" s="29" t="s">
        <v>219</v>
      </c>
      <c r="P64" s="23"/>
      <c r="Q64" s="49"/>
      <c r="R64" s="52"/>
    </row>
    <row r="65" spans="1:18" s="3" customFormat="1" ht="54.75" customHeight="1">
      <c r="A65" s="22">
        <v>50</v>
      </c>
      <c r="B65" s="22"/>
      <c r="C65" s="22" t="s">
        <v>229</v>
      </c>
      <c r="D65" s="22" t="s">
        <v>36</v>
      </c>
      <c r="E65" s="22" t="s">
        <v>215</v>
      </c>
      <c r="F65" s="22" t="s">
        <v>230</v>
      </c>
      <c r="G65" s="29" t="s">
        <v>231</v>
      </c>
      <c r="H65" s="30">
        <v>127.86</v>
      </c>
      <c r="I65" s="30">
        <v>127.86</v>
      </c>
      <c r="J65" s="30">
        <v>127.86</v>
      </c>
      <c r="K65" s="30"/>
      <c r="L65" s="32" t="s">
        <v>29</v>
      </c>
      <c r="M65" s="23"/>
      <c r="N65" s="42" t="s">
        <v>218</v>
      </c>
      <c r="O65" s="29" t="s">
        <v>219</v>
      </c>
      <c r="P65" s="23"/>
      <c r="Q65" s="49"/>
      <c r="R65" s="52"/>
    </row>
    <row r="66" spans="1:18" s="3" customFormat="1" ht="54.75" customHeight="1">
      <c r="A66" s="22">
        <v>51</v>
      </c>
      <c r="B66" s="22"/>
      <c r="C66" s="22" t="s">
        <v>232</v>
      </c>
      <c r="D66" s="22" t="s">
        <v>36</v>
      </c>
      <c r="E66" s="22" t="s">
        <v>215</v>
      </c>
      <c r="F66" s="22" t="s">
        <v>233</v>
      </c>
      <c r="G66" s="29" t="s">
        <v>234</v>
      </c>
      <c r="H66" s="30">
        <v>121.1</v>
      </c>
      <c r="I66" s="30">
        <v>121.1</v>
      </c>
      <c r="J66" s="30">
        <v>121.1</v>
      </c>
      <c r="K66" s="30"/>
      <c r="L66" s="32" t="s">
        <v>29</v>
      </c>
      <c r="M66" s="23"/>
      <c r="N66" s="42" t="s">
        <v>123</v>
      </c>
      <c r="O66" s="29" t="s">
        <v>219</v>
      </c>
      <c r="P66" s="23"/>
      <c r="Q66" s="49"/>
      <c r="R66" s="52"/>
    </row>
    <row r="67" spans="1:18" s="3" customFormat="1" ht="48" customHeight="1">
      <c r="A67" s="22">
        <v>52</v>
      </c>
      <c r="B67" s="22"/>
      <c r="C67" s="22" t="s">
        <v>235</v>
      </c>
      <c r="D67" s="22" t="s">
        <v>36</v>
      </c>
      <c r="E67" s="22" t="s">
        <v>215</v>
      </c>
      <c r="F67" s="22" t="s">
        <v>236</v>
      </c>
      <c r="G67" s="29" t="s">
        <v>237</v>
      </c>
      <c r="H67" s="30">
        <v>48.77</v>
      </c>
      <c r="I67" s="30">
        <v>48.77</v>
      </c>
      <c r="J67" s="30">
        <v>48.77</v>
      </c>
      <c r="K67" s="30"/>
      <c r="L67" s="32" t="s">
        <v>29</v>
      </c>
      <c r="M67" s="23"/>
      <c r="N67" s="42" t="s">
        <v>123</v>
      </c>
      <c r="O67" s="29" t="s">
        <v>219</v>
      </c>
      <c r="P67" s="23"/>
      <c r="Q67" s="49"/>
      <c r="R67" s="52"/>
    </row>
    <row r="68" spans="1:18" s="3" customFormat="1" ht="90.75" customHeight="1">
      <c r="A68" s="22">
        <v>53</v>
      </c>
      <c r="B68" s="22"/>
      <c r="C68" s="22" t="s">
        <v>238</v>
      </c>
      <c r="D68" s="22" t="s">
        <v>36</v>
      </c>
      <c r="E68" s="22" t="s">
        <v>215</v>
      </c>
      <c r="F68" s="22" t="s">
        <v>239</v>
      </c>
      <c r="G68" s="29" t="s">
        <v>240</v>
      </c>
      <c r="H68" s="30">
        <v>70.07</v>
      </c>
      <c r="I68" s="30">
        <v>70.07</v>
      </c>
      <c r="J68" s="30">
        <v>70.07</v>
      </c>
      <c r="K68" s="30"/>
      <c r="L68" s="32" t="s">
        <v>29</v>
      </c>
      <c r="M68" s="23"/>
      <c r="N68" s="42" t="s">
        <v>123</v>
      </c>
      <c r="O68" s="29" t="s">
        <v>219</v>
      </c>
      <c r="P68" s="23"/>
      <c r="Q68" s="49"/>
      <c r="R68" s="52"/>
    </row>
    <row r="69" spans="1:18" s="3" customFormat="1" ht="63.75" customHeight="1">
      <c r="A69" s="22">
        <v>54</v>
      </c>
      <c r="B69" s="22"/>
      <c r="C69" s="22" t="s">
        <v>241</v>
      </c>
      <c r="D69" s="22" t="s">
        <v>36</v>
      </c>
      <c r="E69" s="22" t="s">
        <v>215</v>
      </c>
      <c r="F69" s="22" t="s">
        <v>242</v>
      </c>
      <c r="G69" s="29" t="s">
        <v>243</v>
      </c>
      <c r="H69" s="30">
        <v>222.2</v>
      </c>
      <c r="I69" s="30">
        <v>222.2</v>
      </c>
      <c r="J69" s="30">
        <v>222.2</v>
      </c>
      <c r="K69" s="30"/>
      <c r="L69" s="32" t="s">
        <v>29</v>
      </c>
      <c r="M69" s="23"/>
      <c r="N69" s="42" t="s">
        <v>123</v>
      </c>
      <c r="O69" s="29" t="s">
        <v>219</v>
      </c>
      <c r="P69" s="23"/>
      <c r="Q69" s="49"/>
      <c r="R69" s="52"/>
    </row>
    <row r="70" spans="1:18" s="3" customFormat="1" ht="117" customHeight="1">
      <c r="A70" s="22">
        <v>55</v>
      </c>
      <c r="B70" s="22"/>
      <c r="C70" s="22" t="s">
        <v>244</v>
      </c>
      <c r="D70" s="22" t="s">
        <v>25</v>
      </c>
      <c r="E70" s="22" t="s">
        <v>245</v>
      </c>
      <c r="F70" s="22" t="s">
        <v>202</v>
      </c>
      <c r="G70" s="29" t="s">
        <v>246</v>
      </c>
      <c r="H70" s="30">
        <v>153.5</v>
      </c>
      <c r="I70" s="30">
        <v>153.5</v>
      </c>
      <c r="J70" s="30"/>
      <c r="K70" s="30">
        <v>153.5</v>
      </c>
      <c r="L70" s="32" t="s">
        <v>131</v>
      </c>
      <c r="M70" s="23"/>
      <c r="N70" s="42" t="s">
        <v>247</v>
      </c>
      <c r="O70" s="29" t="s">
        <v>248</v>
      </c>
      <c r="P70" s="23"/>
      <c r="Q70" s="49"/>
      <c r="R70" s="52"/>
    </row>
    <row r="71" spans="1:17" ht="19.5" customHeight="1">
      <c r="A71" s="22" t="s">
        <v>249</v>
      </c>
      <c r="B71" s="22"/>
      <c r="C71" s="22"/>
      <c r="D71" s="22"/>
      <c r="E71" s="22"/>
      <c r="F71" s="22"/>
      <c r="G71" s="29"/>
      <c r="H71" s="30">
        <f>I71</f>
        <v>737</v>
      </c>
      <c r="I71" s="30">
        <f>J71+K71</f>
        <v>737</v>
      </c>
      <c r="J71" s="30">
        <f>SUM(J72:J85)</f>
        <v>0</v>
      </c>
      <c r="K71" s="30">
        <f>SUM(K72:K85)</f>
        <v>737</v>
      </c>
      <c r="L71" s="32"/>
      <c r="M71" s="40"/>
      <c r="N71" s="45"/>
      <c r="O71" s="31"/>
      <c r="P71" s="23"/>
      <c r="Q71" s="49"/>
    </row>
    <row r="72" spans="1:18" s="3" customFormat="1" ht="75.75" customHeight="1">
      <c r="A72" s="22">
        <v>56</v>
      </c>
      <c r="B72" s="22"/>
      <c r="C72" s="22" t="s">
        <v>250</v>
      </c>
      <c r="D72" s="22" t="s">
        <v>36</v>
      </c>
      <c r="E72" s="22" t="s">
        <v>45</v>
      </c>
      <c r="F72" s="22" t="s">
        <v>251</v>
      </c>
      <c r="G72" s="29" t="s">
        <v>252</v>
      </c>
      <c r="H72" s="30">
        <v>40</v>
      </c>
      <c r="I72" s="30">
        <v>40</v>
      </c>
      <c r="J72" s="30"/>
      <c r="K72" s="30">
        <v>40</v>
      </c>
      <c r="L72" s="32" t="s">
        <v>131</v>
      </c>
      <c r="M72" s="23"/>
      <c r="N72" s="42" t="s">
        <v>253</v>
      </c>
      <c r="O72" s="29" t="s">
        <v>254</v>
      </c>
      <c r="P72" s="23"/>
      <c r="Q72" s="49"/>
      <c r="R72" s="52"/>
    </row>
    <row r="73" spans="1:18" s="3" customFormat="1" ht="99.75" customHeight="1">
      <c r="A73" s="22">
        <v>57</v>
      </c>
      <c r="B73" s="22"/>
      <c r="C73" s="22" t="s">
        <v>255</v>
      </c>
      <c r="D73" s="22" t="s">
        <v>36</v>
      </c>
      <c r="E73" s="22" t="s">
        <v>45</v>
      </c>
      <c r="F73" s="22" t="s">
        <v>256</v>
      </c>
      <c r="G73" s="29" t="s">
        <v>257</v>
      </c>
      <c r="H73" s="30">
        <v>40</v>
      </c>
      <c r="I73" s="30">
        <v>40</v>
      </c>
      <c r="J73" s="30"/>
      <c r="K73" s="30">
        <v>40</v>
      </c>
      <c r="L73" s="32" t="s">
        <v>131</v>
      </c>
      <c r="M73" s="23"/>
      <c r="N73" s="42" t="s">
        <v>253</v>
      </c>
      <c r="O73" s="29" t="s">
        <v>258</v>
      </c>
      <c r="P73" s="23"/>
      <c r="Q73" s="49"/>
      <c r="R73" s="52"/>
    </row>
    <row r="74" spans="1:18" s="3" customFormat="1" ht="133.5" customHeight="1">
      <c r="A74" s="22">
        <v>58</v>
      </c>
      <c r="B74" s="22"/>
      <c r="C74" s="22" t="s">
        <v>259</v>
      </c>
      <c r="D74" s="22" t="s">
        <v>36</v>
      </c>
      <c r="E74" s="22" t="s">
        <v>45</v>
      </c>
      <c r="F74" s="22" t="s">
        <v>260</v>
      </c>
      <c r="G74" s="29" t="s">
        <v>261</v>
      </c>
      <c r="H74" s="30">
        <v>40</v>
      </c>
      <c r="I74" s="30">
        <v>40</v>
      </c>
      <c r="J74" s="30"/>
      <c r="K74" s="30">
        <v>40</v>
      </c>
      <c r="L74" s="32" t="s">
        <v>131</v>
      </c>
      <c r="M74" s="23"/>
      <c r="N74" s="42" t="s">
        <v>253</v>
      </c>
      <c r="O74" s="29" t="s">
        <v>262</v>
      </c>
      <c r="P74" s="23"/>
      <c r="Q74" s="49"/>
      <c r="R74" s="52"/>
    </row>
    <row r="75" spans="1:18" s="3" customFormat="1" ht="82.5" customHeight="1">
      <c r="A75" s="22">
        <v>59</v>
      </c>
      <c r="B75" s="22"/>
      <c r="C75" s="22" t="s">
        <v>263</v>
      </c>
      <c r="D75" s="22" t="s">
        <v>36</v>
      </c>
      <c r="E75" s="22" t="s">
        <v>51</v>
      </c>
      <c r="F75" s="22" t="s">
        <v>264</v>
      </c>
      <c r="G75" s="29" t="s">
        <v>265</v>
      </c>
      <c r="H75" s="30">
        <v>54</v>
      </c>
      <c r="I75" s="30">
        <v>54</v>
      </c>
      <c r="J75" s="30"/>
      <c r="K75" s="30">
        <v>54</v>
      </c>
      <c r="L75" s="32" t="s">
        <v>131</v>
      </c>
      <c r="M75" s="23"/>
      <c r="N75" s="42" t="s">
        <v>253</v>
      </c>
      <c r="O75" s="29" t="s">
        <v>266</v>
      </c>
      <c r="P75" s="23"/>
      <c r="Q75" s="49"/>
      <c r="R75" s="52"/>
    </row>
    <row r="76" spans="1:18" s="3" customFormat="1" ht="72.75" customHeight="1">
      <c r="A76" s="22">
        <v>60</v>
      </c>
      <c r="B76" s="22"/>
      <c r="C76" s="22" t="s">
        <v>267</v>
      </c>
      <c r="D76" s="22" t="s">
        <v>36</v>
      </c>
      <c r="E76" s="22" t="s">
        <v>99</v>
      </c>
      <c r="F76" s="22" t="s">
        <v>268</v>
      </c>
      <c r="G76" s="29" t="s">
        <v>269</v>
      </c>
      <c r="H76" s="30">
        <v>50</v>
      </c>
      <c r="I76" s="30">
        <v>50</v>
      </c>
      <c r="J76" s="30"/>
      <c r="K76" s="30">
        <v>50</v>
      </c>
      <c r="L76" s="32" t="s">
        <v>131</v>
      </c>
      <c r="M76" s="23"/>
      <c r="N76" s="42" t="s">
        <v>253</v>
      </c>
      <c r="O76" s="29" t="s">
        <v>270</v>
      </c>
      <c r="P76" s="23"/>
      <c r="Q76" s="49"/>
      <c r="R76" s="52"/>
    </row>
    <row r="77" spans="1:18" s="3" customFormat="1" ht="54.75" customHeight="1">
      <c r="A77" s="22">
        <v>61</v>
      </c>
      <c r="B77" s="22"/>
      <c r="C77" s="22" t="s">
        <v>271</v>
      </c>
      <c r="D77" s="22" t="s">
        <v>36</v>
      </c>
      <c r="E77" s="22" t="s">
        <v>99</v>
      </c>
      <c r="F77" s="22" t="s">
        <v>272</v>
      </c>
      <c r="G77" s="29" t="s">
        <v>273</v>
      </c>
      <c r="H77" s="30">
        <v>55</v>
      </c>
      <c r="I77" s="30">
        <v>55</v>
      </c>
      <c r="J77" s="30"/>
      <c r="K77" s="30">
        <v>55</v>
      </c>
      <c r="L77" s="32" t="s">
        <v>131</v>
      </c>
      <c r="M77" s="23"/>
      <c r="N77" s="42" t="s">
        <v>253</v>
      </c>
      <c r="O77" s="29" t="s">
        <v>270</v>
      </c>
      <c r="P77" s="23"/>
      <c r="Q77" s="49"/>
      <c r="R77" s="52"/>
    </row>
    <row r="78" spans="1:18" s="3" customFormat="1" ht="54.75" customHeight="1">
      <c r="A78" s="22">
        <v>62</v>
      </c>
      <c r="B78" s="22"/>
      <c r="C78" s="22" t="s">
        <v>274</v>
      </c>
      <c r="D78" s="22" t="s">
        <v>36</v>
      </c>
      <c r="E78" s="22" t="s">
        <v>89</v>
      </c>
      <c r="F78" s="22" t="s">
        <v>275</v>
      </c>
      <c r="G78" s="29" t="s">
        <v>276</v>
      </c>
      <c r="H78" s="30">
        <v>61</v>
      </c>
      <c r="I78" s="30">
        <v>61</v>
      </c>
      <c r="J78" s="30"/>
      <c r="K78" s="30">
        <v>61</v>
      </c>
      <c r="L78" s="32" t="s">
        <v>131</v>
      </c>
      <c r="M78" s="23"/>
      <c r="N78" s="42" t="s">
        <v>253</v>
      </c>
      <c r="O78" s="29" t="s">
        <v>270</v>
      </c>
      <c r="P78" s="23"/>
      <c r="Q78" s="49"/>
      <c r="R78" s="52"/>
    </row>
    <row r="79" spans="1:18" s="3" customFormat="1" ht="69.75" customHeight="1">
      <c r="A79" s="22">
        <v>63</v>
      </c>
      <c r="B79" s="22"/>
      <c r="C79" s="22" t="s">
        <v>277</v>
      </c>
      <c r="D79" s="22" t="s">
        <v>36</v>
      </c>
      <c r="E79" s="22" t="s">
        <v>89</v>
      </c>
      <c r="F79" s="22" t="s">
        <v>278</v>
      </c>
      <c r="G79" s="29" t="s">
        <v>279</v>
      </c>
      <c r="H79" s="30">
        <v>62</v>
      </c>
      <c r="I79" s="30">
        <v>62</v>
      </c>
      <c r="J79" s="30"/>
      <c r="K79" s="30">
        <v>62</v>
      </c>
      <c r="L79" s="32" t="s">
        <v>131</v>
      </c>
      <c r="M79" s="23"/>
      <c r="N79" s="42" t="s">
        <v>253</v>
      </c>
      <c r="O79" s="29" t="s">
        <v>270</v>
      </c>
      <c r="P79" s="23"/>
      <c r="Q79" s="49"/>
      <c r="R79" s="52"/>
    </row>
    <row r="80" spans="1:18" s="3" customFormat="1" ht="81" customHeight="1">
      <c r="A80" s="22">
        <v>64</v>
      </c>
      <c r="B80" s="22"/>
      <c r="C80" s="22" t="s">
        <v>280</v>
      </c>
      <c r="D80" s="22" t="s">
        <v>36</v>
      </c>
      <c r="E80" s="22" t="s">
        <v>56</v>
      </c>
      <c r="F80" s="22" t="s">
        <v>281</v>
      </c>
      <c r="G80" s="29" t="s">
        <v>282</v>
      </c>
      <c r="H80" s="30">
        <v>60</v>
      </c>
      <c r="I80" s="30">
        <v>60</v>
      </c>
      <c r="J80" s="30"/>
      <c r="K80" s="30">
        <v>60</v>
      </c>
      <c r="L80" s="32" t="s">
        <v>131</v>
      </c>
      <c r="M80" s="23"/>
      <c r="N80" s="42" t="s">
        <v>253</v>
      </c>
      <c r="O80" s="29" t="s">
        <v>270</v>
      </c>
      <c r="P80" s="23"/>
      <c r="Q80" s="49"/>
      <c r="R80" s="52"/>
    </row>
    <row r="81" spans="1:18" s="3" customFormat="1" ht="81" customHeight="1">
      <c r="A81" s="22">
        <v>65</v>
      </c>
      <c r="B81" s="22"/>
      <c r="C81" s="22" t="s">
        <v>283</v>
      </c>
      <c r="D81" s="22" t="s">
        <v>36</v>
      </c>
      <c r="E81" s="22" t="s">
        <v>56</v>
      </c>
      <c r="F81" s="22" t="s">
        <v>107</v>
      </c>
      <c r="G81" s="29" t="s">
        <v>284</v>
      </c>
      <c r="H81" s="30">
        <v>50</v>
      </c>
      <c r="I81" s="30">
        <v>50</v>
      </c>
      <c r="J81" s="30"/>
      <c r="K81" s="30">
        <v>50</v>
      </c>
      <c r="L81" s="32" t="s">
        <v>131</v>
      </c>
      <c r="M81" s="23"/>
      <c r="N81" s="42" t="s">
        <v>253</v>
      </c>
      <c r="O81" s="29" t="s">
        <v>270</v>
      </c>
      <c r="P81" s="23"/>
      <c r="Q81" s="49"/>
      <c r="R81" s="52"/>
    </row>
    <row r="82" spans="1:18" s="3" customFormat="1" ht="79.5" customHeight="1">
      <c r="A82" s="22">
        <v>66</v>
      </c>
      <c r="B82" s="22"/>
      <c r="C82" s="22" t="s">
        <v>285</v>
      </c>
      <c r="D82" s="22" t="s">
        <v>36</v>
      </c>
      <c r="E82" s="22" t="s">
        <v>286</v>
      </c>
      <c r="F82" s="22" t="s">
        <v>287</v>
      </c>
      <c r="G82" s="29" t="s">
        <v>288</v>
      </c>
      <c r="H82" s="30">
        <v>55</v>
      </c>
      <c r="I82" s="30">
        <v>55</v>
      </c>
      <c r="J82" s="30"/>
      <c r="K82" s="30">
        <v>55</v>
      </c>
      <c r="L82" s="32" t="s">
        <v>131</v>
      </c>
      <c r="M82" s="23"/>
      <c r="N82" s="42" t="s">
        <v>253</v>
      </c>
      <c r="O82" s="29" t="s">
        <v>270</v>
      </c>
      <c r="P82" s="23"/>
      <c r="Q82" s="49"/>
      <c r="R82" s="52"/>
    </row>
    <row r="83" spans="1:18" s="3" customFormat="1" ht="66" customHeight="1">
      <c r="A83" s="22">
        <v>67</v>
      </c>
      <c r="B83" s="22"/>
      <c r="C83" s="22" t="s">
        <v>289</v>
      </c>
      <c r="D83" s="22" t="s">
        <v>36</v>
      </c>
      <c r="E83" s="22" t="s">
        <v>117</v>
      </c>
      <c r="F83" s="22" t="s">
        <v>290</v>
      </c>
      <c r="G83" s="29" t="s">
        <v>291</v>
      </c>
      <c r="H83" s="30">
        <v>55</v>
      </c>
      <c r="I83" s="30">
        <v>55</v>
      </c>
      <c r="J83" s="30"/>
      <c r="K83" s="30">
        <v>55</v>
      </c>
      <c r="L83" s="32" t="s">
        <v>131</v>
      </c>
      <c r="M83" s="23"/>
      <c r="N83" s="42" t="s">
        <v>253</v>
      </c>
      <c r="O83" s="29" t="s">
        <v>292</v>
      </c>
      <c r="P83" s="23"/>
      <c r="Q83" s="49"/>
      <c r="R83" s="52"/>
    </row>
    <row r="84" spans="1:18" s="3" customFormat="1" ht="69.75" customHeight="1">
      <c r="A84" s="22">
        <v>68</v>
      </c>
      <c r="B84" s="22"/>
      <c r="C84" s="22" t="s">
        <v>293</v>
      </c>
      <c r="D84" s="22" t="s">
        <v>36</v>
      </c>
      <c r="E84" s="22" t="s">
        <v>51</v>
      </c>
      <c r="F84" s="22" t="s">
        <v>294</v>
      </c>
      <c r="G84" s="29" t="s">
        <v>295</v>
      </c>
      <c r="H84" s="30">
        <v>55</v>
      </c>
      <c r="I84" s="30">
        <v>55</v>
      </c>
      <c r="J84" s="30"/>
      <c r="K84" s="30">
        <v>55</v>
      </c>
      <c r="L84" s="32" t="s">
        <v>131</v>
      </c>
      <c r="M84" s="23"/>
      <c r="N84" s="42" t="s">
        <v>253</v>
      </c>
      <c r="O84" s="29" t="s">
        <v>270</v>
      </c>
      <c r="P84" s="23"/>
      <c r="Q84" s="49"/>
      <c r="R84" s="52"/>
    </row>
    <row r="85" spans="1:18" s="3" customFormat="1" ht="69.75" customHeight="1">
      <c r="A85" s="22">
        <v>69</v>
      </c>
      <c r="B85" s="22"/>
      <c r="C85" s="22" t="s">
        <v>296</v>
      </c>
      <c r="D85" s="22" t="s">
        <v>36</v>
      </c>
      <c r="E85" s="22" t="s">
        <v>89</v>
      </c>
      <c r="F85" s="22" t="s">
        <v>297</v>
      </c>
      <c r="G85" s="29" t="s">
        <v>298</v>
      </c>
      <c r="H85" s="30">
        <v>60</v>
      </c>
      <c r="I85" s="30">
        <v>60</v>
      </c>
      <c r="J85" s="30"/>
      <c r="K85" s="30">
        <v>60</v>
      </c>
      <c r="L85" s="32" t="s">
        <v>131</v>
      </c>
      <c r="M85" s="23"/>
      <c r="N85" s="42" t="s">
        <v>253</v>
      </c>
      <c r="O85" s="29" t="s">
        <v>270</v>
      </c>
      <c r="P85" s="23"/>
      <c r="Q85" s="49"/>
      <c r="R85" s="52"/>
    </row>
    <row r="86" spans="1:17" ht="19.5" customHeight="1">
      <c r="A86" s="22" t="s">
        <v>299</v>
      </c>
      <c r="B86" s="22"/>
      <c r="C86" s="22"/>
      <c r="D86" s="22"/>
      <c r="E86" s="22"/>
      <c r="F86" s="22"/>
      <c r="G86" s="29"/>
      <c r="H86" s="27">
        <f aca="true" t="shared" si="9" ref="H86:K86">SUM(H87)</f>
        <v>28</v>
      </c>
      <c r="I86" s="27">
        <f t="shared" si="9"/>
        <v>28</v>
      </c>
      <c r="J86" s="27">
        <f t="shared" si="9"/>
        <v>0</v>
      </c>
      <c r="K86" s="30">
        <f t="shared" si="9"/>
        <v>28</v>
      </c>
      <c r="L86" s="32"/>
      <c r="M86" s="40"/>
      <c r="N86" s="23"/>
      <c r="O86" s="31"/>
      <c r="P86" s="23"/>
      <c r="Q86" s="49"/>
    </row>
    <row r="87" spans="1:18" s="3" customFormat="1" ht="69" customHeight="1">
      <c r="A87" s="22">
        <f>A85+1</f>
        <v>70</v>
      </c>
      <c r="B87" s="22"/>
      <c r="C87" s="22" t="s">
        <v>300</v>
      </c>
      <c r="D87" s="22" t="s">
        <v>36</v>
      </c>
      <c r="E87" s="22" t="s">
        <v>301</v>
      </c>
      <c r="F87" s="22" t="s">
        <v>202</v>
      </c>
      <c r="G87" s="29" t="s">
        <v>302</v>
      </c>
      <c r="H87" s="30">
        <f>I87</f>
        <v>28</v>
      </c>
      <c r="I87" s="30">
        <f>J87+K87</f>
        <v>28</v>
      </c>
      <c r="J87" s="30"/>
      <c r="K87" s="30">
        <v>28</v>
      </c>
      <c r="L87" s="32" t="s">
        <v>131</v>
      </c>
      <c r="M87" s="23"/>
      <c r="N87" s="42"/>
      <c r="O87" s="29" t="s">
        <v>303</v>
      </c>
      <c r="P87" s="23"/>
      <c r="Q87" s="49"/>
      <c r="R87" s="52"/>
    </row>
    <row r="88" spans="1:17" ht="19.5" customHeight="1">
      <c r="A88" s="22" t="s">
        <v>304</v>
      </c>
      <c r="B88" s="22"/>
      <c r="C88" s="22"/>
      <c r="D88" s="22"/>
      <c r="E88" s="22"/>
      <c r="F88" s="22"/>
      <c r="G88" s="29"/>
      <c r="H88" s="27">
        <f aca="true" t="shared" si="10" ref="H88:K88">SUM(H89)</f>
        <v>30</v>
      </c>
      <c r="I88" s="27">
        <f t="shared" si="10"/>
        <v>30</v>
      </c>
      <c r="J88" s="27">
        <f t="shared" si="10"/>
        <v>0</v>
      </c>
      <c r="K88" s="27">
        <f t="shared" si="10"/>
        <v>30</v>
      </c>
      <c r="L88" s="32"/>
      <c r="M88" s="40"/>
      <c r="N88" s="23"/>
      <c r="O88" s="31"/>
      <c r="P88" s="23"/>
      <c r="Q88" s="49"/>
    </row>
    <row r="89" spans="1:18" s="3" customFormat="1" ht="120" customHeight="1">
      <c r="A89" s="22">
        <f>A87+1</f>
        <v>71</v>
      </c>
      <c r="B89" s="22"/>
      <c r="C89" s="22" t="s">
        <v>305</v>
      </c>
      <c r="D89" s="22"/>
      <c r="E89" s="22" t="s">
        <v>26</v>
      </c>
      <c r="F89" s="22" t="s">
        <v>202</v>
      </c>
      <c r="G89" s="29" t="s">
        <v>306</v>
      </c>
      <c r="H89" s="30">
        <f>I89</f>
        <v>30</v>
      </c>
      <c r="I89" s="30">
        <f>J89+K89</f>
        <v>30</v>
      </c>
      <c r="J89" s="30"/>
      <c r="K89" s="30">
        <v>30</v>
      </c>
      <c r="L89" s="32" t="s">
        <v>131</v>
      </c>
      <c r="M89" s="23"/>
      <c r="N89" s="42"/>
      <c r="O89" s="29" t="s">
        <v>307</v>
      </c>
      <c r="P89" s="23"/>
      <c r="Q89" s="49"/>
      <c r="R89" s="52"/>
    </row>
    <row r="90" spans="1:18" s="2" customFormat="1" ht="19.5" customHeight="1">
      <c r="A90" s="23" t="s">
        <v>308</v>
      </c>
      <c r="B90" s="23"/>
      <c r="C90" s="23"/>
      <c r="D90" s="22"/>
      <c r="E90" s="22"/>
      <c r="F90" s="22"/>
      <c r="G90" s="29"/>
      <c r="H90" s="30">
        <f aca="true" t="shared" si="11" ref="H90:K90">H91</f>
        <v>68.27600000000001</v>
      </c>
      <c r="I90" s="30">
        <f t="shared" si="11"/>
        <v>68.27600000000001</v>
      </c>
      <c r="J90" s="30">
        <f t="shared" si="11"/>
        <v>25</v>
      </c>
      <c r="K90" s="30">
        <f t="shared" si="11"/>
        <v>43.276</v>
      </c>
      <c r="L90" s="40"/>
      <c r="M90" s="40"/>
      <c r="N90" s="23"/>
      <c r="O90" s="31"/>
      <c r="P90" s="23"/>
      <c r="Q90" s="49"/>
      <c r="R90"/>
    </row>
    <row r="91" spans="1:18" s="3" customFormat="1" ht="78.75" customHeight="1">
      <c r="A91" s="22">
        <v>72</v>
      </c>
      <c r="B91" s="22"/>
      <c r="C91" s="22" t="s">
        <v>309</v>
      </c>
      <c r="D91" s="22" t="s">
        <v>310</v>
      </c>
      <c r="E91" s="22" t="s">
        <v>311</v>
      </c>
      <c r="F91" s="22" t="s">
        <v>202</v>
      </c>
      <c r="G91" s="29" t="s">
        <v>309</v>
      </c>
      <c r="H91" s="30">
        <f>I91</f>
        <v>68.27600000000001</v>
      </c>
      <c r="I91" s="30">
        <f>J91+K91</f>
        <v>68.27600000000001</v>
      </c>
      <c r="J91" s="30">
        <v>25</v>
      </c>
      <c r="K91" s="30">
        <v>43.276</v>
      </c>
      <c r="L91" s="32" t="s">
        <v>131</v>
      </c>
      <c r="M91" s="23"/>
      <c r="N91" s="42" t="s">
        <v>312</v>
      </c>
      <c r="O91" s="29" t="s">
        <v>313</v>
      </c>
      <c r="P91" s="23"/>
      <c r="Q91" s="49"/>
      <c r="R91" s="52"/>
    </row>
    <row r="92" spans="1:18" s="2" customFormat="1" ht="19.5" customHeight="1">
      <c r="A92" s="22"/>
      <c r="B92" s="22"/>
      <c r="C92" s="22" t="s">
        <v>21</v>
      </c>
      <c r="D92" s="22"/>
      <c r="E92" s="22"/>
      <c r="F92" s="22"/>
      <c r="G92" s="29"/>
      <c r="H92" s="53">
        <f>H90+H59+H7</f>
        <v>7611.9980000000005</v>
      </c>
      <c r="I92" s="53">
        <f>I90+I59+I7</f>
        <v>7611.9980000000005</v>
      </c>
      <c r="J92" s="53">
        <f>J90+J59+J7</f>
        <v>6123.999999999999</v>
      </c>
      <c r="K92" s="53">
        <f>K90+K59+K7</f>
        <v>1487.998</v>
      </c>
      <c r="L92" s="58"/>
      <c r="M92" s="58"/>
      <c r="N92" s="22"/>
      <c r="O92" s="29"/>
      <c r="P92" s="22"/>
      <c r="Q92" s="49"/>
      <c r="R92"/>
    </row>
    <row r="93" spans="1:16" ht="15">
      <c r="A93" s="54"/>
      <c r="B93" s="54"/>
      <c r="C93" s="54"/>
      <c r="D93" s="54"/>
      <c r="E93" s="54"/>
      <c r="F93" s="55"/>
      <c r="G93" s="56"/>
      <c r="H93" s="57"/>
      <c r="I93" s="57"/>
      <c r="J93" s="57"/>
      <c r="K93" s="57"/>
      <c r="L93" s="57"/>
      <c r="M93" s="57"/>
      <c r="N93" s="57"/>
      <c r="O93" s="59"/>
      <c r="P93" s="60"/>
    </row>
  </sheetData>
  <sheetProtection/>
  <autoFilter ref="A5:P92"/>
  <mergeCells count="31">
    <mergeCell ref="A1:C1"/>
    <mergeCell ref="A2:P2"/>
    <mergeCell ref="I4:K4"/>
    <mergeCell ref="A6:E6"/>
    <mergeCell ref="A7:C7"/>
    <mergeCell ref="A8:D8"/>
    <mergeCell ref="A10:D10"/>
    <mergeCell ref="A12:D12"/>
    <mergeCell ref="A13:E13"/>
    <mergeCell ref="A16:E16"/>
    <mergeCell ref="A42:E42"/>
    <mergeCell ref="A59:C59"/>
    <mergeCell ref="A60:E60"/>
    <mergeCell ref="A71:E71"/>
    <mergeCell ref="A86:E86"/>
    <mergeCell ref="A88:E88"/>
    <mergeCell ref="A90:C90"/>
    <mergeCell ref="C92:F92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P4:P5"/>
  </mergeCells>
  <printOptions horizontalCentered="1"/>
  <pageMargins left="0.35" right="0.2791666666666667" top="0.9013888888888889" bottom="0.7277777777777777" header="0.5118055555555555" footer="0.35"/>
  <pageSetup firstPageNumber="11" useFirstPageNumber="1" horizontalDpi="600" verticalDpi="600" orientation="landscape" paperSize="9" scale="85"/>
  <headerFooter scaleWithDoc="0" alignWithMargins="0">
    <oddFooter>&amp;C— &amp;P —</oddFooter>
  </headerFooter>
  <rowBreaks count="2" manualBreakCount="2">
    <brk id="18" max="15" man="1"/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疾风劲草</cp:lastModifiedBy>
  <cp:lastPrinted>2020-09-01T09:49:55Z</cp:lastPrinted>
  <dcterms:created xsi:type="dcterms:W3CDTF">2020-08-23T02:33:00Z</dcterms:created>
  <dcterms:modified xsi:type="dcterms:W3CDTF">2023-06-14T09:13:22Z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BDD22F375EA34C72A97DD290D1A578B0</vt:lpwstr>
  </property>
</Properties>
</file>